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DMIN\Desktop\Marites_file\2025 File\RFQ2025\"/>
    </mc:Choice>
  </mc:AlternateContent>
  <xr:revisionPtr revIDLastSave="0" documentId="13_ncr:1_{301D71ED-FCD2-484B-9542-AF1104B302B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FQ" sheetId="2" r:id="rId1"/>
    <sheet name="Seg. OfficeSup.for " sheetId="22" state="hidden" r:id="rId2"/>
    <sheet name="Seg. Office&amp;OtherSup." sheetId="18" state="hidden" r:id="rId3"/>
    <sheet name="Seg. Officesup.Fidu." sheetId="24" state="hidden" r:id="rId4"/>
    <sheet name="Research3rdQ" sheetId="25" state="hidden" r:id="rId5"/>
    <sheet name="MOOE4thQ(Tuition)" sheetId="29" state="hidden" r:id="rId6"/>
    <sheet name="Equipment4thQ(Tuition)" sheetId="30" state="hidden" r:id="rId7"/>
    <sheet name="MOOE4th(Fiduciary)" sheetId="31" state="hidden" r:id="rId8"/>
  </sheets>
  <definedNames>
    <definedName name="_xlnm._FilterDatabase" localSheetId="7" hidden="1">'MOOE4th(Fiduciary)'!#REF!</definedName>
    <definedName name="_xlnm._FilterDatabase" localSheetId="0" hidden="1">RFQ!#REF!</definedName>
    <definedName name="_xlnm.Print_Area" localSheetId="4">Research3rdQ!$A$1:$E$71</definedName>
    <definedName name="_xlnm.Print_Area" localSheetId="0">RFQ!#REF!</definedName>
    <definedName name="_xlnm.Print_Area" localSheetId="3">'Seg. Officesup.Fidu.'!$A$23:$F$115</definedName>
    <definedName name="_xlnm.Print_Area" localSheetId="1">'Seg. OfficeSup.for '!$A$188:$E$726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4" i="31" l="1"/>
  <c r="E483" i="31"/>
  <c r="E482" i="31"/>
  <c r="E481" i="31"/>
  <c r="E480" i="31"/>
  <c r="E479" i="31"/>
  <c r="E478" i="31"/>
  <c r="E477" i="31"/>
  <c r="E476" i="31"/>
  <c r="E475" i="31"/>
  <c r="E474" i="31"/>
  <c r="E473" i="31"/>
  <c r="E472" i="31"/>
  <c r="E471" i="31"/>
  <c r="E470" i="31"/>
  <c r="E469" i="31"/>
  <c r="E468" i="31"/>
  <c r="E467" i="31"/>
  <c r="E466" i="31"/>
  <c r="E465" i="31"/>
  <c r="E464" i="31"/>
  <c r="E463" i="31"/>
  <c r="E462" i="31"/>
  <c r="E461" i="31"/>
  <c r="E460" i="31"/>
  <c r="E459" i="31"/>
  <c r="E458" i="31"/>
  <c r="E457" i="31"/>
  <c r="E456" i="31"/>
  <c r="E455" i="31"/>
  <c r="E454" i="31"/>
  <c r="E453" i="31"/>
  <c r="E452" i="31"/>
  <c r="E451" i="31"/>
  <c r="E450" i="31"/>
  <c r="E449" i="31"/>
  <c r="E448" i="31"/>
  <c r="E447" i="31"/>
  <c r="E446" i="31"/>
  <c r="E445" i="31"/>
  <c r="E444" i="31"/>
  <c r="E443" i="31"/>
  <c r="E442" i="31"/>
  <c r="E441" i="31"/>
  <c r="E440" i="31"/>
  <c r="E439" i="31"/>
  <c r="E438" i="31"/>
  <c r="E437" i="31"/>
  <c r="E436" i="31"/>
  <c r="E435" i="31"/>
  <c r="E434" i="31"/>
  <c r="E433" i="31"/>
  <c r="E432" i="31"/>
  <c r="E431" i="31"/>
  <c r="E430" i="31"/>
  <c r="E429" i="31"/>
  <c r="E428" i="31"/>
  <c r="E427" i="31"/>
  <c r="E426" i="31"/>
  <c r="E425" i="31"/>
  <c r="E424" i="31"/>
  <c r="E423" i="31"/>
  <c r="E422" i="31"/>
  <c r="E421" i="31"/>
  <c r="E420" i="31"/>
  <c r="E419" i="31"/>
  <c r="E418" i="31"/>
  <c r="E417" i="31"/>
  <c r="E416" i="31"/>
  <c r="E415" i="31"/>
  <c r="E414" i="31"/>
  <c r="E413" i="31"/>
  <c r="E412" i="31"/>
  <c r="E411" i="31"/>
  <c r="E410" i="31"/>
  <c r="E409" i="31"/>
  <c r="E408" i="31"/>
  <c r="E407" i="31"/>
  <c r="E406" i="31"/>
  <c r="E405" i="31"/>
  <c r="E404" i="31"/>
  <c r="E403" i="31"/>
  <c r="E402" i="31"/>
  <c r="E401" i="31"/>
  <c r="E400" i="31"/>
  <c r="E399" i="31"/>
  <c r="E398" i="31"/>
  <c r="E397" i="31"/>
  <c r="E396" i="31"/>
  <c r="E395" i="31"/>
  <c r="E394" i="31"/>
  <c r="E393" i="31"/>
  <c r="E392" i="31"/>
  <c r="E391" i="31"/>
  <c r="E390" i="31"/>
  <c r="E485" i="31" s="1"/>
  <c r="F486" i="31" s="1"/>
  <c r="E191" i="31"/>
  <c r="E187" i="31"/>
  <c r="E186" i="31"/>
  <c r="E185" i="31"/>
  <c r="M181" i="31"/>
  <c r="M180" i="31"/>
  <c r="E180" i="31"/>
  <c r="M179" i="31"/>
  <c r="E179" i="31"/>
  <c r="M178" i="31"/>
  <c r="E178" i="31"/>
  <c r="M177" i="31"/>
  <c r="E177" i="31"/>
  <c r="M176" i="31"/>
  <c r="E176" i="31"/>
  <c r="M175" i="31"/>
  <c r="E175" i="31"/>
  <c r="M174" i="31"/>
  <c r="E174" i="31"/>
  <c r="M173" i="31"/>
  <c r="E173" i="31"/>
  <c r="M172" i="31"/>
  <c r="E172" i="31"/>
  <c r="M171" i="31"/>
  <c r="E171" i="31"/>
  <c r="M170" i="31"/>
  <c r="E170" i="31"/>
  <c r="M169" i="31"/>
  <c r="E169" i="31"/>
  <c r="M168" i="31"/>
  <c r="E168" i="31"/>
  <c r="M167" i="31"/>
  <c r="M166" i="31"/>
  <c r="M165" i="31"/>
  <c r="M164" i="31"/>
  <c r="E164" i="31"/>
  <c r="M163" i="31"/>
  <c r="E163" i="31"/>
  <c r="M162" i="31"/>
  <c r="E162" i="31"/>
  <c r="M161" i="31"/>
  <c r="E161" i="31"/>
  <c r="M160" i="31"/>
  <c r="E160" i="31"/>
  <c r="M159" i="31"/>
  <c r="E159" i="31"/>
  <c r="M158" i="31"/>
  <c r="E158" i="31"/>
  <c r="M157" i="31"/>
  <c r="E157" i="31"/>
  <c r="M156" i="31"/>
  <c r="E156" i="31"/>
  <c r="M155" i="31"/>
  <c r="E155" i="31"/>
  <c r="M154" i="31"/>
  <c r="E154" i="31"/>
  <c r="M153" i="31"/>
  <c r="E153" i="31"/>
  <c r="M152" i="31"/>
  <c r="E152" i="31"/>
  <c r="M151" i="31"/>
  <c r="M150" i="31"/>
  <c r="M149" i="31"/>
  <c r="M148" i="31"/>
  <c r="E148" i="31"/>
  <c r="M147" i="31"/>
  <c r="E147" i="31"/>
  <c r="M146" i="31"/>
  <c r="E146" i="31"/>
  <c r="M145" i="31"/>
  <c r="E145" i="31"/>
  <c r="M144" i="31"/>
  <c r="E144" i="31"/>
  <c r="M143" i="31"/>
  <c r="E143" i="31"/>
  <c r="M142" i="31"/>
  <c r="E142" i="31"/>
  <c r="M141" i="31"/>
  <c r="E141" i="31"/>
  <c r="M140" i="31"/>
  <c r="E140" i="31"/>
  <c r="M139" i="31"/>
  <c r="E139" i="31"/>
  <c r="M138" i="31"/>
  <c r="E138" i="31"/>
  <c r="M137" i="31"/>
  <c r="E137" i="31"/>
  <c r="M136" i="31"/>
  <c r="E136" i="31"/>
  <c r="M135" i="31"/>
  <c r="E135" i="31"/>
  <c r="M134" i="31"/>
  <c r="E134" i="31"/>
  <c r="M133" i="31"/>
  <c r="E133" i="31"/>
  <c r="M132" i="31"/>
  <c r="E132" i="31"/>
  <c r="M131" i="31"/>
  <c r="E131" i="31"/>
  <c r="M130" i="31"/>
  <c r="E130" i="31"/>
  <c r="M129" i="31"/>
  <c r="E129" i="31"/>
  <c r="M128" i="31"/>
  <c r="E128" i="31"/>
  <c r="M127" i="31"/>
  <c r="E127" i="31"/>
  <c r="M126" i="31"/>
  <c r="E126" i="31"/>
  <c r="M125" i="31"/>
  <c r="E125" i="31"/>
  <c r="M124" i="31"/>
  <c r="E124" i="31"/>
  <c r="M123" i="31"/>
  <c r="E123" i="31"/>
  <c r="M122" i="31"/>
  <c r="E122" i="31"/>
  <c r="M121" i="31"/>
  <c r="E121" i="31"/>
  <c r="M120" i="31"/>
  <c r="E120" i="31"/>
  <c r="M119" i="31"/>
  <c r="E119" i="31"/>
  <c r="M118" i="31"/>
  <c r="E118" i="31"/>
  <c r="M117" i="31"/>
  <c r="E117" i="31"/>
  <c r="M116" i="31"/>
  <c r="E116" i="31"/>
  <c r="M115" i="31"/>
  <c r="E115" i="31"/>
  <c r="M114" i="31"/>
  <c r="E114" i="31"/>
  <c r="M113" i="31"/>
  <c r="E113" i="31"/>
  <c r="M112" i="31"/>
  <c r="E112" i="31"/>
  <c r="M111" i="31"/>
  <c r="M110" i="31"/>
  <c r="M109" i="31"/>
  <c r="M108" i="31"/>
  <c r="E108" i="31"/>
  <c r="M107" i="31"/>
  <c r="E107" i="31"/>
  <c r="M106" i="31"/>
  <c r="E106" i="31"/>
  <c r="M105" i="31"/>
  <c r="E105" i="31"/>
  <c r="M104" i="31"/>
  <c r="E104" i="31"/>
  <c r="M103" i="31"/>
  <c r="E103" i="31"/>
  <c r="E102" i="31"/>
  <c r="M101" i="31"/>
  <c r="E101" i="31"/>
  <c r="M100" i="31"/>
  <c r="E100" i="31"/>
  <c r="M99" i="31"/>
  <c r="E99" i="31"/>
  <c r="M98" i="31"/>
  <c r="E98" i="31"/>
  <c r="M97" i="31"/>
  <c r="E97" i="31"/>
  <c r="M96" i="31"/>
  <c r="E96" i="31"/>
  <c r="M95" i="31"/>
  <c r="E95" i="31"/>
  <c r="AD94" i="31"/>
  <c r="M94" i="31"/>
  <c r="E94" i="31"/>
  <c r="AD93" i="31"/>
  <c r="M93" i="31"/>
  <c r="E93" i="31"/>
  <c r="AD92" i="31"/>
  <c r="M92" i="31"/>
  <c r="E92" i="31"/>
  <c r="AD91" i="31"/>
  <c r="M91" i="31"/>
  <c r="E91" i="31"/>
  <c r="AD90" i="31"/>
  <c r="M90" i="31"/>
  <c r="E90" i="31"/>
  <c r="AD89" i="31"/>
  <c r="M89" i="31"/>
  <c r="E89" i="31"/>
  <c r="AD88" i="31"/>
  <c r="M88" i="31"/>
  <c r="E88" i="31"/>
  <c r="AD87" i="31"/>
  <c r="M87" i="31"/>
  <c r="E87" i="31"/>
  <c r="AD86" i="31"/>
  <c r="M86" i="31"/>
  <c r="E86" i="31"/>
  <c r="AD85" i="31"/>
  <c r="M85" i="31"/>
  <c r="E85" i="31"/>
  <c r="AD84" i="31"/>
  <c r="M84" i="31"/>
  <c r="E84" i="31"/>
  <c r="AD83" i="31"/>
  <c r="M83" i="31"/>
  <c r="E83" i="31"/>
  <c r="AD82" i="31"/>
  <c r="M82" i="31"/>
  <c r="E82" i="31"/>
  <c r="AD81" i="31"/>
  <c r="M81" i="31"/>
  <c r="E81" i="31"/>
  <c r="AD80" i="31"/>
  <c r="M80" i="31"/>
  <c r="E80" i="31"/>
  <c r="AD79" i="31"/>
  <c r="M79" i="31"/>
  <c r="E79" i="31"/>
  <c r="AD78" i="31"/>
  <c r="M78" i="31"/>
  <c r="E78" i="31"/>
  <c r="AD77" i="31"/>
  <c r="M77" i="31"/>
  <c r="E77" i="31"/>
  <c r="AD76" i="31"/>
  <c r="M76" i="31"/>
  <c r="E76" i="31"/>
  <c r="AD75" i="31"/>
  <c r="M75" i="31"/>
  <c r="E75" i="31"/>
  <c r="AD74" i="31"/>
  <c r="M74" i="31"/>
  <c r="E74" i="31"/>
  <c r="AD73" i="31"/>
  <c r="M73" i="31"/>
  <c r="E73" i="31"/>
  <c r="AD72" i="31"/>
  <c r="M72" i="31"/>
  <c r="E72" i="31"/>
  <c r="AD71" i="31"/>
  <c r="M71" i="31"/>
  <c r="E71" i="31"/>
  <c r="AD70" i="31"/>
  <c r="M70" i="31"/>
  <c r="E70" i="31"/>
  <c r="AD69" i="31"/>
  <c r="M69" i="31"/>
  <c r="E69" i="31"/>
  <c r="AD68" i="31"/>
  <c r="M68" i="31"/>
  <c r="E68" i="31"/>
  <c r="AD67" i="31"/>
  <c r="M67" i="31"/>
  <c r="E67" i="31"/>
  <c r="AD66" i="31"/>
  <c r="M66" i="31"/>
  <c r="E66" i="31"/>
  <c r="AD65" i="31"/>
  <c r="M65" i="31"/>
  <c r="AD64" i="31"/>
  <c r="M64" i="31"/>
  <c r="AD63" i="31"/>
  <c r="M63" i="31"/>
  <c r="AD62" i="31"/>
  <c r="M62" i="31"/>
  <c r="AD61" i="31"/>
  <c r="M61" i="31"/>
  <c r="E61" i="31"/>
  <c r="AD60" i="31"/>
  <c r="M60" i="31"/>
  <c r="AD59" i="31"/>
  <c r="M59" i="31"/>
  <c r="AD58" i="31"/>
  <c r="M58" i="31"/>
  <c r="AD57" i="31"/>
  <c r="M57" i="31"/>
  <c r="AD56" i="31"/>
  <c r="M56" i="31"/>
  <c r="E56" i="31"/>
  <c r="AD55" i="31"/>
  <c r="M55" i="31"/>
  <c r="E55" i="31"/>
  <c r="AD54" i="31"/>
  <c r="M54" i="31"/>
  <c r="E54" i="31"/>
  <c r="AD53" i="31"/>
  <c r="M53" i="31"/>
  <c r="E53" i="31"/>
  <c r="AD52" i="31"/>
  <c r="M52" i="31"/>
  <c r="E52" i="31"/>
  <c r="AD51" i="31"/>
  <c r="M51" i="31"/>
  <c r="E51" i="31"/>
  <c r="AD50" i="31"/>
  <c r="M50" i="31"/>
  <c r="E50" i="31"/>
  <c r="AD49" i="31"/>
  <c r="M49" i="31"/>
  <c r="E49" i="31"/>
  <c r="AD48" i="31"/>
  <c r="M48" i="31"/>
  <c r="E48" i="31"/>
  <c r="AD47" i="31"/>
  <c r="M47" i="31"/>
  <c r="E47" i="31"/>
  <c r="AD46" i="31"/>
  <c r="M46" i="31"/>
  <c r="E46" i="31"/>
  <c r="AD45" i="31"/>
  <c r="M45" i="31"/>
  <c r="E45" i="31"/>
  <c r="AD44" i="31"/>
  <c r="M44" i="31"/>
  <c r="E44" i="31"/>
  <c r="AD43" i="31"/>
  <c r="M43" i="31"/>
  <c r="E43" i="31"/>
  <c r="AD42" i="31"/>
  <c r="M42" i="31"/>
  <c r="E42" i="31"/>
  <c r="AD41" i="31"/>
  <c r="M41" i="31"/>
  <c r="AD40" i="31"/>
  <c r="M40" i="31"/>
  <c r="AD39" i="31"/>
  <c r="M39" i="31"/>
  <c r="AD38" i="31"/>
  <c r="M38" i="31"/>
  <c r="E38" i="31"/>
  <c r="AD37" i="31"/>
  <c r="M37" i="31"/>
  <c r="AD36" i="31"/>
  <c r="M36" i="31"/>
  <c r="AD35" i="31"/>
  <c r="M35" i="31"/>
  <c r="AD34" i="31"/>
  <c r="M34" i="31"/>
  <c r="E34" i="31"/>
  <c r="AD33" i="31"/>
  <c r="M33" i="31"/>
  <c r="E33" i="31"/>
  <c r="AD32" i="31"/>
  <c r="M32" i="31"/>
  <c r="E32" i="31"/>
  <c r="AD31" i="31"/>
  <c r="M31" i="31"/>
  <c r="E31" i="31"/>
  <c r="AD30" i="31"/>
  <c r="M30" i="31"/>
  <c r="AD29" i="31"/>
  <c r="M29" i="31"/>
  <c r="AD28" i="31"/>
  <c r="M28" i="31"/>
  <c r="AD27" i="31"/>
  <c r="M27" i="31"/>
  <c r="E27" i="31"/>
  <c r="AD26" i="31"/>
  <c r="M26" i="31"/>
  <c r="E26" i="31"/>
  <c r="AD25" i="31"/>
  <c r="M25" i="31"/>
  <c r="E25" i="31"/>
  <c r="AD24" i="31"/>
  <c r="M24" i="31"/>
  <c r="E24" i="31"/>
  <c r="AD23" i="31"/>
  <c r="M23" i="31"/>
  <c r="E23" i="31"/>
  <c r="AD22" i="31"/>
  <c r="M22" i="31"/>
  <c r="E22" i="31"/>
  <c r="AD21" i="31"/>
  <c r="M21" i="31"/>
  <c r="E21" i="31"/>
  <c r="AD20" i="31"/>
  <c r="M20" i="31"/>
  <c r="E20" i="31"/>
  <c r="AD19" i="31"/>
  <c r="M19" i="31"/>
  <c r="E19" i="31"/>
  <c r="AD18" i="31"/>
  <c r="M18" i="31"/>
  <c r="E18" i="31"/>
  <c r="AD17" i="31"/>
  <c r="M17" i="31"/>
  <c r="E17" i="31"/>
  <c r="AD16" i="31"/>
  <c r="M16" i="31"/>
  <c r="E16" i="31"/>
  <c r="AD15" i="31"/>
  <c r="M15" i="31"/>
  <c r="E15" i="31"/>
  <c r="AD14" i="31"/>
  <c r="M14" i="31"/>
  <c r="E14" i="31"/>
  <c r="AD13" i="31"/>
  <c r="M13" i="31"/>
  <c r="E13" i="31"/>
  <c r="AD12" i="31"/>
  <c r="M12" i="31"/>
  <c r="E12" i="31"/>
  <c r="AD11" i="31"/>
  <c r="M11" i="31"/>
  <c r="AD10" i="31"/>
  <c r="M10" i="31"/>
  <c r="AD9" i="31"/>
  <c r="M9" i="31"/>
  <c r="AD8" i="31"/>
  <c r="M8" i="31"/>
  <c r="AD7" i="31"/>
  <c r="AD6" i="31"/>
  <c r="M6" i="31"/>
  <c r="AD5" i="31"/>
  <c r="M5" i="31"/>
  <c r="AD4" i="31"/>
  <c r="M4" i="31"/>
  <c r="AD3" i="31"/>
  <c r="M3" i="31"/>
  <c r="AD2" i="31"/>
  <c r="AD96" i="31" s="1"/>
  <c r="M2" i="31"/>
  <c r="AD1" i="31"/>
  <c r="M1" i="31"/>
  <c r="E19" i="30"/>
  <c r="E20" i="30" s="1"/>
  <c r="M18" i="30"/>
  <c r="E18" i="30"/>
  <c r="E14" i="30"/>
  <c r="E11" i="30"/>
  <c r="E10" i="30"/>
  <c r="E15" i="30" s="1"/>
  <c r="O7" i="30"/>
  <c r="E7" i="30"/>
  <c r="O6" i="30"/>
  <c r="E6" i="30"/>
  <c r="O5" i="30"/>
  <c r="O4" i="30"/>
  <c r="O3" i="30"/>
  <c r="O2" i="30"/>
  <c r="O1" i="30"/>
  <c r="E109" i="29"/>
  <c r="E108" i="29"/>
  <c r="E107" i="29"/>
  <c r="E106" i="29"/>
  <c r="E105" i="29"/>
  <c r="E104" i="29"/>
  <c r="E103" i="29"/>
  <c r="E100" i="29"/>
  <c r="E99" i="29"/>
  <c r="E98" i="29"/>
  <c r="E97" i="29"/>
  <c r="E96" i="29"/>
  <c r="E95" i="29"/>
  <c r="C94" i="29"/>
  <c r="E94" i="29" s="1"/>
  <c r="E85" i="29"/>
  <c r="E84" i="29"/>
  <c r="E81" i="29"/>
  <c r="E80" i="29"/>
  <c r="E76" i="29"/>
  <c r="E75" i="29"/>
  <c r="E66" i="29"/>
  <c r="E63" i="29"/>
  <c r="E62" i="29"/>
  <c r="E59" i="29"/>
  <c r="E58" i="29"/>
  <c r="E57" i="29"/>
  <c r="E56" i="29"/>
  <c r="E55" i="29"/>
  <c r="E54" i="29"/>
  <c r="E51" i="29"/>
  <c r="E67" i="29" s="1"/>
  <c r="R46" i="29"/>
  <c r="R45" i="29"/>
  <c r="E45" i="29"/>
  <c r="R44" i="29"/>
  <c r="E44" i="29"/>
  <c r="R43" i="29"/>
  <c r="E43" i="29"/>
  <c r="R42" i="29"/>
  <c r="E42" i="29"/>
  <c r="R41" i="29"/>
  <c r="E41" i="29"/>
  <c r="R40" i="29"/>
  <c r="E40" i="29"/>
  <c r="R39" i="29"/>
  <c r="E39" i="29"/>
  <c r="R38" i="29"/>
  <c r="E38" i="29"/>
  <c r="R37" i="29"/>
  <c r="E37" i="29"/>
  <c r="E36" i="29"/>
  <c r="R35" i="29"/>
  <c r="E35" i="29"/>
  <c r="R34" i="29"/>
  <c r="E34" i="29"/>
  <c r="R33" i="29"/>
  <c r="E33" i="29"/>
  <c r="E32" i="29"/>
  <c r="R31" i="29"/>
  <c r="E31" i="29"/>
  <c r="E46" i="29" s="1"/>
  <c r="R30" i="29"/>
  <c r="R29" i="29"/>
  <c r="R28" i="29"/>
  <c r="E28" i="29"/>
  <c r="R27" i="29"/>
  <c r="R26" i="29"/>
  <c r="R25" i="29"/>
  <c r="E25" i="29"/>
  <c r="R24" i="29"/>
  <c r="E24" i="29"/>
  <c r="R23" i="29"/>
  <c r="E23" i="29"/>
  <c r="E26" i="29" s="1"/>
  <c r="R22" i="29"/>
  <c r="E22" i="29"/>
  <c r="E47" i="29" s="1"/>
  <c r="R21" i="29"/>
  <c r="R20" i="29"/>
  <c r="R19" i="29"/>
  <c r="R18" i="29"/>
  <c r="R17" i="29"/>
  <c r="E17" i="29"/>
  <c r="E18" i="29" s="1"/>
  <c r="R16" i="29"/>
  <c r="R14" i="29"/>
  <c r="E14" i="29"/>
  <c r="R13" i="29"/>
  <c r="E13" i="29"/>
  <c r="R12" i="29"/>
  <c r="E12" i="29"/>
  <c r="R11" i="29"/>
  <c r="E11" i="29"/>
  <c r="R10" i="29"/>
  <c r="E10" i="29"/>
  <c r="R9" i="29"/>
  <c r="E9" i="29"/>
  <c r="R8" i="29"/>
  <c r="E8" i="29"/>
  <c r="R7" i="29"/>
  <c r="E7" i="29"/>
  <c r="R6" i="29"/>
  <c r="E6" i="29"/>
  <c r="R5" i="29"/>
  <c r="E5" i="29"/>
  <c r="R4" i="29"/>
  <c r="E4" i="29"/>
  <c r="R3" i="29"/>
  <c r="R1" i="29"/>
  <c r="E69" i="25"/>
  <c r="E65" i="25"/>
  <c r="E64" i="25"/>
  <c r="E60" i="25"/>
  <c r="E59" i="25"/>
  <c r="E58" i="25"/>
  <c r="E54" i="25"/>
  <c r="E50" i="25"/>
  <c r="E49" i="25"/>
  <c r="E48" i="25"/>
  <c r="E47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0" i="25"/>
  <c r="E16" i="25"/>
  <c r="E12" i="25"/>
  <c r="E11" i="25"/>
  <c r="E10" i="25"/>
  <c r="E6" i="25"/>
  <c r="E5" i="25"/>
  <c r="E4" i="25"/>
  <c r="E3" i="25"/>
  <c r="E71" i="25" s="1"/>
  <c r="F176" i="24"/>
  <c r="F177" i="24" s="1"/>
  <c r="F175" i="24"/>
  <c r="F174" i="24"/>
  <c r="F173" i="24"/>
  <c r="F172" i="24"/>
  <c r="F171" i="24"/>
  <c r="F168" i="24"/>
  <c r="F167" i="24"/>
  <c r="F166" i="24"/>
  <c r="F169" i="24" s="1"/>
  <c r="F163" i="24"/>
  <c r="F162" i="24"/>
  <c r="F161" i="24"/>
  <c r="F160" i="24"/>
  <c r="F159" i="24"/>
  <c r="F158" i="24"/>
  <c r="F157" i="24"/>
  <c r="F156" i="24"/>
  <c r="F155" i="24"/>
  <c r="F154" i="24"/>
  <c r="F153" i="24"/>
  <c r="F152" i="24"/>
  <c r="F151" i="24"/>
  <c r="F150" i="24"/>
  <c r="F149" i="24"/>
  <c r="F148" i="24"/>
  <c r="F147" i="24"/>
  <c r="F146" i="24"/>
  <c r="F145" i="24"/>
  <c r="F144" i="24"/>
  <c r="N143" i="24"/>
  <c r="F143" i="24"/>
  <c r="N142" i="24"/>
  <c r="F142" i="24"/>
  <c r="F164" i="24" s="1"/>
  <c r="N141" i="24"/>
  <c r="F141" i="24"/>
  <c r="N138" i="24"/>
  <c r="F138" i="24"/>
  <c r="N137" i="24"/>
  <c r="F137" i="24"/>
  <c r="N136" i="24"/>
  <c r="F136" i="24"/>
  <c r="N135" i="24"/>
  <c r="F135" i="24"/>
  <c r="N134" i="24"/>
  <c r="F134" i="24"/>
  <c r="N133" i="24"/>
  <c r="F133" i="24"/>
  <c r="N132" i="24"/>
  <c r="F132" i="24"/>
  <c r="N131" i="24"/>
  <c r="F131" i="24"/>
  <c r="N130" i="24"/>
  <c r="F130" i="24"/>
  <c r="N129" i="24"/>
  <c r="F129" i="24"/>
  <c r="N128" i="24"/>
  <c r="F128" i="24"/>
  <c r="F139" i="24" s="1"/>
  <c r="N125" i="24"/>
  <c r="F125" i="24"/>
  <c r="N124" i="24"/>
  <c r="F124" i="24"/>
  <c r="N123" i="24"/>
  <c r="F123" i="24"/>
  <c r="N122" i="24"/>
  <c r="F122" i="24"/>
  <c r="N121" i="24"/>
  <c r="F121" i="24"/>
  <c r="N120" i="24"/>
  <c r="F120" i="24"/>
  <c r="F126" i="24" s="1"/>
  <c r="N119" i="24"/>
  <c r="F119" i="24"/>
  <c r="N118" i="24"/>
  <c r="F118" i="24"/>
  <c r="N117" i="24"/>
  <c r="F117" i="24"/>
  <c r="N114" i="24"/>
  <c r="F114" i="24"/>
  <c r="N113" i="24"/>
  <c r="F113" i="24"/>
  <c r="N112" i="24"/>
  <c r="F112" i="24"/>
  <c r="N111" i="24"/>
  <c r="F111" i="24"/>
  <c r="N110" i="24"/>
  <c r="F110" i="24"/>
  <c r="N109" i="24"/>
  <c r="F109" i="24"/>
  <c r="N108" i="24"/>
  <c r="F108" i="24"/>
  <c r="N107" i="24"/>
  <c r="F107" i="24"/>
  <c r="N106" i="24"/>
  <c r="F106" i="24"/>
  <c r="N105" i="24"/>
  <c r="F105" i="24"/>
  <c r="N104" i="24"/>
  <c r="F104" i="24"/>
  <c r="N103" i="24"/>
  <c r="F103" i="24"/>
  <c r="N102" i="24"/>
  <c r="F102" i="24"/>
  <c r="N101" i="24"/>
  <c r="F101" i="24"/>
  <c r="N100" i="24"/>
  <c r="F100" i="24"/>
  <c r="N99" i="24"/>
  <c r="F99" i="24"/>
  <c r="N98" i="24"/>
  <c r="F98" i="24"/>
  <c r="N97" i="24"/>
  <c r="F97" i="24"/>
  <c r="N96" i="24"/>
  <c r="F96" i="24"/>
  <c r="N95" i="24"/>
  <c r="F95" i="24"/>
  <c r="N94" i="24"/>
  <c r="F94" i="24"/>
  <c r="N93" i="24"/>
  <c r="F93" i="24"/>
  <c r="N92" i="24"/>
  <c r="F92" i="24"/>
  <c r="N91" i="24"/>
  <c r="F91" i="24"/>
  <c r="N90" i="24"/>
  <c r="F90" i="24"/>
  <c r="N89" i="24"/>
  <c r="F89" i="24"/>
  <c r="N88" i="24"/>
  <c r="F88" i="24"/>
  <c r="N87" i="24"/>
  <c r="F87" i="24"/>
  <c r="N86" i="24"/>
  <c r="F86" i="24"/>
  <c r="N85" i="24"/>
  <c r="F85" i="24"/>
  <c r="N84" i="24"/>
  <c r="F84" i="24"/>
  <c r="N83" i="24"/>
  <c r="F83" i="24"/>
  <c r="N82" i="24"/>
  <c r="F82" i="24"/>
  <c r="N81" i="24"/>
  <c r="F81" i="24"/>
  <c r="N80" i="24"/>
  <c r="F80" i="24"/>
  <c r="N79" i="24"/>
  <c r="F79" i="24"/>
  <c r="N78" i="24"/>
  <c r="F78" i="24"/>
  <c r="N77" i="24"/>
  <c r="F77" i="24"/>
  <c r="N76" i="24"/>
  <c r="F76" i="24"/>
  <c r="N75" i="24"/>
  <c r="F75" i="24"/>
  <c r="N74" i="24"/>
  <c r="F74" i="24"/>
  <c r="N73" i="24"/>
  <c r="F73" i="24"/>
  <c r="N72" i="24"/>
  <c r="F72" i="24"/>
  <c r="N71" i="24"/>
  <c r="F71" i="24"/>
  <c r="N70" i="24"/>
  <c r="F70" i="24"/>
  <c r="N69" i="24"/>
  <c r="F69" i="24"/>
  <c r="N68" i="24"/>
  <c r="F68" i="24"/>
  <c r="N67" i="24"/>
  <c r="F67" i="24"/>
  <c r="N66" i="24"/>
  <c r="F66" i="24"/>
  <c r="N65" i="24"/>
  <c r="F65" i="24"/>
  <c r="N64" i="24"/>
  <c r="F64" i="24"/>
  <c r="N63" i="24"/>
  <c r="F63" i="24"/>
  <c r="N62" i="24"/>
  <c r="F62" i="24"/>
  <c r="N61" i="24"/>
  <c r="F61" i="24"/>
  <c r="N60" i="24"/>
  <c r="F60" i="24"/>
  <c r="N59" i="24"/>
  <c r="F59" i="24"/>
  <c r="N58" i="24"/>
  <c r="F58" i="24"/>
  <c r="N57" i="24"/>
  <c r="F57" i="24"/>
  <c r="N56" i="24"/>
  <c r="F56" i="24"/>
  <c r="N55" i="24"/>
  <c r="F55" i="24"/>
  <c r="N54" i="24"/>
  <c r="F54" i="24"/>
  <c r="N53" i="24"/>
  <c r="F53" i="24"/>
  <c r="N52" i="24"/>
  <c r="F52" i="24"/>
  <c r="N51" i="24"/>
  <c r="F51" i="24"/>
  <c r="N50" i="24"/>
  <c r="F50" i="24"/>
  <c r="N49" i="24"/>
  <c r="F49" i="24"/>
  <c r="N48" i="24"/>
  <c r="F48" i="24"/>
  <c r="N47" i="24"/>
  <c r="F47" i="24"/>
  <c r="N46" i="24"/>
  <c r="F46" i="24"/>
  <c r="N45" i="24"/>
  <c r="F45" i="24"/>
  <c r="N44" i="24"/>
  <c r="F44" i="24"/>
  <c r="N43" i="24"/>
  <c r="F43" i="24"/>
  <c r="N42" i="24"/>
  <c r="F42" i="24"/>
  <c r="N41" i="24"/>
  <c r="F41" i="24"/>
  <c r="N40" i="24"/>
  <c r="F40" i="24"/>
  <c r="N39" i="24"/>
  <c r="F39" i="24"/>
  <c r="N38" i="24"/>
  <c r="F38" i="24"/>
  <c r="N37" i="24"/>
  <c r="F37" i="24"/>
  <c r="N36" i="24"/>
  <c r="F36" i="24"/>
  <c r="N35" i="24"/>
  <c r="F35" i="24"/>
  <c r="N34" i="24"/>
  <c r="F34" i="24"/>
  <c r="N33" i="24"/>
  <c r="F33" i="24"/>
  <c r="N32" i="24"/>
  <c r="F32" i="24"/>
  <c r="N31" i="24"/>
  <c r="F31" i="24"/>
  <c r="N30" i="24"/>
  <c r="F30" i="24"/>
  <c r="N29" i="24"/>
  <c r="F29" i="24"/>
  <c r="N28" i="24"/>
  <c r="F28" i="24"/>
  <c r="N27" i="24"/>
  <c r="F27" i="24"/>
  <c r="N26" i="24"/>
  <c r="F26" i="24"/>
  <c r="N25" i="24"/>
  <c r="F25" i="24"/>
  <c r="N24" i="24"/>
  <c r="F24" i="24"/>
  <c r="N23" i="24"/>
  <c r="F23" i="24"/>
  <c r="F115" i="24" s="1"/>
  <c r="F21" i="24"/>
  <c r="N20" i="24"/>
  <c r="F20" i="24"/>
  <c r="N17" i="24"/>
  <c r="F17" i="24"/>
  <c r="F18" i="24" s="1"/>
  <c r="N14" i="24"/>
  <c r="F14" i="24"/>
  <c r="F15" i="24" s="1"/>
  <c r="N11" i="24"/>
  <c r="F11" i="24"/>
  <c r="F12" i="24" s="1"/>
  <c r="N10" i="24"/>
  <c r="F10" i="24"/>
  <c r="N9" i="24"/>
  <c r="F9" i="24"/>
  <c r="N8" i="24"/>
  <c r="F8" i="24"/>
  <c r="N7" i="24"/>
  <c r="F7" i="24"/>
  <c r="N4" i="24"/>
  <c r="F4" i="24"/>
  <c r="N3" i="24"/>
  <c r="N144" i="24" s="1"/>
  <c r="F3" i="24"/>
  <c r="F5" i="24" s="1"/>
  <c r="E924" i="18"/>
  <c r="E923" i="18"/>
  <c r="E919" i="18"/>
  <c r="E918" i="18"/>
  <c r="E917" i="18"/>
  <c r="E916" i="18"/>
  <c r="E915" i="18"/>
  <c r="E914" i="18"/>
  <c r="E920" i="18" s="1"/>
  <c r="E911" i="18"/>
  <c r="E910" i="18"/>
  <c r="E909" i="18"/>
  <c r="E908" i="18"/>
  <c r="E907" i="18"/>
  <c r="E906" i="18"/>
  <c r="E905" i="18"/>
  <c r="E904" i="18"/>
  <c r="N900" i="18"/>
  <c r="E900" i="18"/>
  <c r="N899" i="18"/>
  <c r="E899" i="18"/>
  <c r="E901" i="18" s="1"/>
  <c r="N898" i="18"/>
  <c r="E898" i="18"/>
  <c r="N897" i="18"/>
  <c r="E897" i="18"/>
  <c r="E893" i="18"/>
  <c r="E892" i="18"/>
  <c r="E891" i="18"/>
  <c r="E890" i="18"/>
  <c r="E889" i="18"/>
  <c r="E888" i="18"/>
  <c r="E887" i="18"/>
  <c r="E886" i="18"/>
  <c r="E885" i="18"/>
  <c r="E884" i="18"/>
  <c r="E883" i="18"/>
  <c r="E882" i="18"/>
  <c r="E881" i="18"/>
  <c r="E880" i="18"/>
  <c r="E879" i="18"/>
  <c r="E894" i="18" s="1"/>
  <c r="E875" i="18"/>
  <c r="E874" i="18"/>
  <c r="E876" i="18" s="1"/>
  <c r="E873" i="18"/>
  <c r="E872" i="18"/>
  <c r="E871" i="18"/>
  <c r="E867" i="18"/>
  <c r="E866" i="18"/>
  <c r="E862" i="18"/>
  <c r="E861" i="18"/>
  <c r="E860" i="18"/>
  <c r="E859" i="18"/>
  <c r="E858" i="18"/>
  <c r="E857" i="18"/>
  <c r="E856" i="18"/>
  <c r="E855" i="18"/>
  <c r="E863" i="18" s="1"/>
  <c r="E854" i="18"/>
  <c r="E850" i="18"/>
  <c r="E849" i="18"/>
  <c r="E848" i="18"/>
  <c r="E847" i="18"/>
  <c r="E846" i="18"/>
  <c r="E845" i="18"/>
  <c r="E844" i="18"/>
  <c r="E843" i="18"/>
  <c r="E842" i="18"/>
  <c r="E841" i="18"/>
  <c r="E840" i="18"/>
  <c r="E839" i="18"/>
  <c r="E838" i="18"/>
  <c r="E837" i="18"/>
  <c r="E836" i="18"/>
  <c r="E835" i="18"/>
  <c r="E834" i="18"/>
  <c r="E833" i="18"/>
  <c r="E832" i="18"/>
  <c r="E831" i="18"/>
  <c r="E830" i="18"/>
  <c r="E829" i="18"/>
  <c r="E828" i="18"/>
  <c r="E827" i="18"/>
  <c r="E826" i="18"/>
  <c r="E825" i="18"/>
  <c r="E824" i="18"/>
  <c r="E823" i="18"/>
  <c r="K822" i="18"/>
  <c r="E822" i="18"/>
  <c r="K821" i="18"/>
  <c r="E821" i="18"/>
  <c r="E820" i="18"/>
  <c r="E819" i="18"/>
  <c r="E818" i="18"/>
  <c r="E817" i="18"/>
  <c r="E816" i="18"/>
  <c r="E815" i="18"/>
  <c r="E814" i="18"/>
  <c r="E813" i="18"/>
  <c r="E812" i="18"/>
  <c r="E811" i="18"/>
  <c r="E810" i="18"/>
  <c r="E809" i="18"/>
  <c r="E808" i="18"/>
  <c r="E807" i="18"/>
  <c r="E806" i="18"/>
  <c r="E805" i="18"/>
  <c r="E851" i="18" s="1"/>
  <c r="E801" i="18"/>
  <c r="E800" i="18"/>
  <c r="E799" i="18"/>
  <c r="E798" i="18"/>
  <c r="E797" i="18"/>
  <c r="E802" i="18" s="1"/>
  <c r="E792" i="18"/>
  <c r="E793" i="18" s="1"/>
  <c r="E788" i="18"/>
  <c r="E787" i="18"/>
  <c r="E786" i="18"/>
  <c r="E785" i="18"/>
  <c r="E784" i="18"/>
  <c r="E783" i="18"/>
  <c r="E782" i="18"/>
  <c r="E781" i="18"/>
  <c r="E780" i="18"/>
  <c r="E779" i="18"/>
  <c r="E789" i="18" s="1"/>
  <c r="E776" i="18"/>
  <c r="E775" i="18"/>
  <c r="E774" i="18"/>
  <c r="E773" i="18"/>
  <c r="E772" i="18"/>
  <c r="E768" i="18"/>
  <c r="E769" i="18" s="1"/>
  <c r="E764" i="18"/>
  <c r="E763" i="18"/>
  <c r="E762" i="18"/>
  <c r="E761" i="18"/>
  <c r="E765" i="18" s="1"/>
  <c r="E757" i="18"/>
  <c r="E756" i="18"/>
  <c r="E754" i="18"/>
  <c r="E753" i="18"/>
  <c r="E749" i="18"/>
  <c r="E748" i="18"/>
  <c r="E747" i="18"/>
  <c r="E746" i="18"/>
  <c r="E745" i="18"/>
  <c r="E744" i="18"/>
  <c r="E743" i="18"/>
  <c r="E742" i="18"/>
  <c r="E741" i="18"/>
  <c r="E750" i="18" s="1"/>
  <c r="E737" i="18"/>
  <c r="E736" i="18"/>
  <c r="E735" i="18"/>
  <c r="E734" i="18"/>
  <c r="E733" i="18"/>
  <c r="E732" i="18"/>
  <c r="E731" i="18"/>
  <c r="E730" i="18"/>
  <c r="E729" i="18"/>
  <c r="E728" i="18"/>
  <c r="E727" i="18"/>
  <c r="E726" i="18"/>
  <c r="E725" i="18"/>
  <c r="E724" i="18"/>
  <c r="E723" i="18"/>
  <c r="E722" i="18"/>
  <c r="E721" i="18"/>
  <c r="E720" i="18"/>
  <c r="E719" i="18"/>
  <c r="E718" i="18"/>
  <c r="E717" i="18"/>
  <c r="E716" i="18"/>
  <c r="E715" i="18"/>
  <c r="E714" i="18"/>
  <c r="E738" i="18" s="1"/>
  <c r="E713" i="18"/>
  <c r="E712" i="18"/>
  <c r="E711" i="18"/>
  <c r="E650" i="18"/>
  <c r="R706" i="18" s="1"/>
  <c r="E546" i="18"/>
  <c r="E545" i="18"/>
  <c r="E544" i="18"/>
  <c r="E543" i="18"/>
  <c r="E542" i="18"/>
  <c r="E541" i="18"/>
  <c r="E540" i="18"/>
  <c r="E539" i="18"/>
  <c r="E538" i="18"/>
  <c r="E537" i="18"/>
  <c r="E536" i="18"/>
  <c r="E535" i="18"/>
  <c r="E534" i="18"/>
  <c r="E533" i="18"/>
  <c r="E532" i="18"/>
  <c r="E531" i="18"/>
  <c r="E530" i="18"/>
  <c r="E529" i="18"/>
  <c r="E528" i="18"/>
  <c r="E527" i="18"/>
  <c r="E526" i="18"/>
  <c r="E525" i="18"/>
  <c r="E524" i="18"/>
  <c r="E523" i="18"/>
  <c r="E522" i="18"/>
  <c r="E521" i="18"/>
  <c r="E520" i="18"/>
  <c r="E519" i="18"/>
  <c r="E518" i="18"/>
  <c r="E517" i="18"/>
  <c r="E516" i="18"/>
  <c r="E515" i="18"/>
  <c r="E514" i="18"/>
  <c r="E513" i="18"/>
  <c r="E512" i="18"/>
  <c r="E511" i="18"/>
  <c r="E510" i="18"/>
  <c r="E509" i="18"/>
  <c r="E508" i="18"/>
  <c r="E507" i="18"/>
  <c r="E506" i="18"/>
  <c r="E505" i="18"/>
  <c r="E504" i="18"/>
  <c r="E503" i="18"/>
  <c r="E502" i="18"/>
  <c r="E501" i="18"/>
  <c r="E500" i="18"/>
  <c r="E499" i="18"/>
  <c r="E498" i="18"/>
  <c r="E497" i="18"/>
  <c r="E496" i="18"/>
  <c r="E495" i="18"/>
  <c r="E494" i="18"/>
  <c r="E493" i="18"/>
  <c r="E492" i="18"/>
  <c r="E491" i="18"/>
  <c r="E490" i="18"/>
  <c r="E489" i="18"/>
  <c r="E488" i="18"/>
  <c r="E487" i="18"/>
  <c r="E486" i="18"/>
  <c r="E485" i="18"/>
  <c r="E547" i="18" s="1"/>
  <c r="E484" i="18"/>
  <c r="E483" i="18"/>
  <c r="E482" i="18"/>
  <c r="E481" i="18"/>
  <c r="E480" i="18"/>
  <c r="E479" i="18"/>
  <c r="E478" i="18"/>
  <c r="E477" i="18"/>
  <c r="E473" i="18"/>
  <c r="E472" i="18"/>
  <c r="E471" i="18"/>
  <c r="E470" i="18"/>
  <c r="E474" i="18" s="1"/>
  <c r="E469" i="18"/>
  <c r="E468" i="18"/>
  <c r="E467" i="18"/>
  <c r="E466" i="18"/>
  <c r="E465" i="18"/>
  <c r="E461" i="18"/>
  <c r="E462" i="18" s="1"/>
  <c r="E457" i="18"/>
  <c r="E456" i="18"/>
  <c r="E455" i="18"/>
  <c r="E454" i="18"/>
  <c r="E453" i="18"/>
  <c r="E452" i="18"/>
  <c r="E451" i="18"/>
  <c r="E450" i="18"/>
  <c r="E449" i="18"/>
  <c r="E448" i="18"/>
  <c r="E447" i="18"/>
  <c r="E446" i="18"/>
  <c r="E445" i="18"/>
  <c r="E444" i="18"/>
  <c r="E443" i="18"/>
  <c r="E442" i="18"/>
  <c r="E441" i="18"/>
  <c r="E440" i="18"/>
  <c r="E439" i="18"/>
  <c r="E438" i="18"/>
  <c r="E437" i="18"/>
  <c r="E436" i="18"/>
  <c r="E435" i="18"/>
  <c r="E434" i="18"/>
  <c r="E433" i="18"/>
  <c r="E432" i="18"/>
  <c r="E431" i="18"/>
  <c r="E430" i="18"/>
  <c r="E429" i="18"/>
  <c r="E428" i="18"/>
  <c r="E427" i="18"/>
  <c r="E426" i="18"/>
  <c r="E425" i="18"/>
  <c r="E424" i="18"/>
  <c r="E423" i="18"/>
  <c r="E422" i="18"/>
  <c r="E421" i="18"/>
  <c r="E420" i="18"/>
  <c r="E419" i="18"/>
  <c r="E418" i="18"/>
  <c r="E417" i="18"/>
  <c r="E416" i="18"/>
  <c r="E415" i="18"/>
  <c r="E414" i="18"/>
  <c r="E413" i="18"/>
  <c r="E412" i="18"/>
  <c r="E411" i="18"/>
  <c r="E410" i="18"/>
  <c r="E409" i="18"/>
  <c r="E408" i="18"/>
  <c r="E407" i="18"/>
  <c r="E406" i="18"/>
  <c r="E405" i="18"/>
  <c r="E404" i="18"/>
  <c r="E403" i="18"/>
  <c r="E402" i="18"/>
  <c r="E401" i="18"/>
  <c r="E400" i="18"/>
  <c r="E399" i="18"/>
  <c r="E398" i="18"/>
  <c r="E397" i="18"/>
  <c r="E396" i="18"/>
  <c r="E395" i="18"/>
  <c r="E394" i="18"/>
  <c r="E458" i="18" s="1"/>
  <c r="E393" i="18"/>
  <c r="E389" i="18"/>
  <c r="E388" i="18"/>
  <c r="E387" i="18"/>
  <c r="E386" i="18"/>
  <c r="E385" i="18"/>
  <c r="E384" i="18"/>
  <c r="E383" i="18"/>
  <c r="E382" i="18"/>
  <c r="E381" i="18"/>
  <c r="E380" i="18"/>
  <c r="E379" i="18"/>
  <c r="E378" i="18"/>
  <c r="E377" i="18"/>
  <c r="E376" i="18"/>
  <c r="E375" i="18"/>
  <c r="E374" i="18"/>
  <c r="E373" i="18"/>
  <c r="E372" i="18"/>
  <c r="E371" i="18"/>
  <c r="E370" i="18"/>
  <c r="E369" i="18"/>
  <c r="E390" i="18" s="1"/>
  <c r="E366" i="18"/>
  <c r="E365" i="18"/>
  <c r="E364" i="18"/>
  <c r="E360" i="18"/>
  <c r="E359" i="18"/>
  <c r="E358" i="18"/>
  <c r="E357" i="18"/>
  <c r="E356" i="18"/>
  <c r="E355" i="18"/>
  <c r="E354" i="18"/>
  <c r="E353" i="18"/>
  <c r="E352" i="18"/>
  <c r="E351" i="18"/>
  <c r="E350" i="18"/>
  <c r="E361" i="18" s="1"/>
  <c r="E346" i="18"/>
  <c r="E345" i="18"/>
  <c r="E344" i="18"/>
  <c r="E343" i="18"/>
  <c r="E342" i="18"/>
  <c r="E341" i="18"/>
  <c r="E340" i="18"/>
  <c r="E339" i="18"/>
  <c r="E338" i="18"/>
  <c r="E337" i="18"/>
  <c r="E336" i="18"/>
  <c r="E335" i="18"/>
  <c r="E334" i="18"/>
  <c r="E333" i="18"/>
  <c r="E332" i="18"/>
  <c r="E331" i="18"/>
  <c r="E330" i="18"/>
  <c r="E329" i="18"/>
  <c r="E328" i="18"/>
  <c r="E327" i="18"/>
  <c r="E326" i="18"/>
  <c r="E325" i="18"/>
  <c r="E324" i="18"/>
  <c r="E323" i="18"/>
  <c r="E322" i="18"/>
  <c r="E321" i="18"/>
  <c r="E320" i="18"/>
  <c r="E319" i="18"/>
  <c r="E318" i="18"/>
  <c r="E317" i="18"/>
  <c r="E316" i="18"/>
  <c r="E315" i="18"/>
  <c r="E314" i="18"/>
  <c r="E313" i="18"/>
  <c r="E312" i="18"/>
  <c r="E311" i="18"/>
  <c r="E310" i="18"/>
  <c r="E309" i="18"/>
  <c r="E308" i="18"/>
  <c r="E307" i="18"/>
  <c r="E306" i="18"/>
  <c r="E305" i="18"/>
  <c r="E304" i="18"/>
  <c r="E303" i="18"/>
  <c r="E302" i="18"/>
  <c r="E301" i="18"/>
  <c r="E300" i="18"/>
  <c r="E299" i="18"/>
  <c r="E298" i="18"/>
  <c r="E297" i="18"/>
  <c r="E296" i="18"/>
  <c r="E295" i="18"/>
  <c r="E294" i="18"/>
  <c r="E293" i="18"/>
  <c r="E292" i="18"/>
  <c r="E291" i="18"/>
  <c r="E290" i="18"/>
  <c r="E289" i="18"/>
  <c r="E288" i="18"/>
  <c r="E287" i="18"/>
  <c r="E286" i="18"/>
  <c r="E285" i="18"/>
  <c r="E284" i="18"/>
  <c r="E283" i="18"/>
  <c r="E282" i="18"/>
  <c r="E281" i="18"/>
  <c r="E280" i="18"/>
  <c r="E279" i="18"/>
  <c r="E278" i="18"/>
  <c r="E277" i="18"/>
  <c r="E276" i="18"/>
  <c r="E275" i="18"/>
  <c r="E347" i="18" s="1"/>
  <c r="E271" i="18"/>
  <c r="E270" i="18"/>
  <c r="E269" i="18"/>
  <c r="E268" i="18"/>
  <c r="E267" i="18"/>
  <c r="E266" i="18"/>
  <c r="E265" i="18"/>
  <c r="E264" i="18"/>
  <c r="E263" i="18"/>
  <c r="E262" i="18"/>
  <c r="E261" i="18"/>
  <c r="E260" i="18"/>
  <c r="E259" i="18"/>
  <c r="E258" i="18"/>
  <c r="E257" i="18"/>
  <c r="E256" i="18"/>
  <c r="E255" i="18"/>
  <c r="E254" i="18"/>
  <c r="E253" i="18"/>
  <c r="E252" i="18"/>
  <c r="E251" i="18"/>
  <c r="E250" i="18"/>
  <c r="E249" i="18"/>
  <c r="E248" i="18"/>
  <c r="E247" i="18"/>
  <c r="E246" i="18"/>
  <c r="E245" i="18"/>
  <c r="E244" i="18"/>
  <c r="E243" i="18"/>
  <c r="E242" i="18"/>
  <c r="E241" i="18"/>
  <c r="E240" i="18"/>
  <c r="E239" i="18"/>
  <c r="E238" i="18"/>
  <c r="E237" i="18"/>
  <c r="E236" i="18"/>
  <c r="E235" i="18"/>
  <c r="E234" i="18"/>
  <c r="E233" i="18"/>
  <c r="E232" i="18"/>
  <c r="E231" i="18"/>
  <c r="E230" i="18"/>
  <c r="E229" i="18"/>
  <c r="E228" i="18"/>
  <c r="E227" i="18"/>
  <c r="E226" i="18"/>
  <c r="E225" i="18"/>
  <c r="E224" i="18"/>
  <c r="E223" i="18"/>
  <c r="E222" i="18"/>
  <c r="E221" i="18"/>
  <c r="E220" i="18"/>
  <c r="E219" i="18"/>
  <c r="E218" i="18"/>
  <c r="E217" i="18"/>
  <c r="E216" i="18"/>
  <c r="E215" i="18"/>
  <c r="E214" i="18"/>
  <c r="E213" i="18"/>
  <c r="E212" i="18"/>
  <c r="E211" i="18"/>
  <c r="E210" i="18"/>
  <c r="E209" i="18"/>
  <c r="E208" i="18"/>
  <c r="E272" i="18" s="1"/>
  <c r="E204" i="18"/>
  <c r="E203" i="18"/>
  <c r="E202" i="18"/>
  <c r="E201" i="18"/>
  <c r="E200" i="18"/>
  <c r="E199" i="18"/>
  <c r="E198" i="18"/>
  <c r="E197" i="18"/>
  <c r="E196" i="18"/>
  <c r="E195" i="18"/>
  <c r="E194" i="18"/>
  <c r="E193" i="18"/>
  <c r="E192" i="18"/>
  <c r="E205" i="18" s="1"/>
  <c r="E187" i="18"/>
  <c r="E722" i="22"/>
  <c r="E723" i="22" s="1"/>
  <c r="E718" i="22"/>
  <c r="E717" i="22"/>
  <c r="E716" i="22"/>
  <c r="E715" i="22"/>
  <c r="E714" i="22"/>
  <c r="E713" i="22"/>
  <c r="E719" i="22" s="1"/>
  <c r="E710" i="22"/>
  <c r="E709" i="22"/>
  <c r="E708" i="22"/>
  <c r="E707" i="22"/>
  <c r="E706" i="22"/>
  <c r="E705" i="22"/>
  <c r="E704" i="22"/>
  <c r="N703" i="22"/>
  <c r="E703" i="22"/>
  <c r="N702" i="22"/>
  <c r="N701" i="22"/>
  <c r="N700" i="22"/>
  <c r="E700" i="22"/>
  <c r="E699" i="22"/>
  <c r="E698" i="22"/>
  <c r="E697" i="22"/>
  <c r="E696" i="22"/>
  <c r="E692" i="22"/>
  <c r="E691" i="22"/>
  <c r="E690" i="22"/>
  <c r="E689" i="22"/>
  <c r="E688" i="22"/>
  <c r="E687" i="22"/>
  <c r="E686" i="22"/>
  <c r="E685" i="22"/>
  <c r="E684" i="22"/>
  <c r="E683" i="22"/>
  <c r="E682" i="22"/>
  <c r="E681" i="22"/>
  <c r="E680" i="22"/>
  <c r="E679" i="22"/>
  <c r="E678" i="22"/>
  <c r="E693" i="22" s="1"/>
  <c r="L676" i="22"/>
  <c r="E674" i="22"/>
  <c r="E673" i="22"/>
  <c r="E675" i="22" s="1"/>
  <c r="E672" i="22"/>
  <c r="E671" i="22"/>
  <c r="E666" i="22"/>
  <c r="E667" i="22" s="1"/>
  <c r="E662" i="22"/>
  <c r="E661" i="22"/>
  <c r="E660" i="22"/>
  <c r="E659" i="22"/>
  <c r="E658" i="22"/>
  <c r="E657" i="22"/>
  <c r="E656" i="22"/>
  <c r="E655" i="22"/>
  <c r="E654" i="22"/>
  <c r="E663" i="22" s="1"/>
  <c r="E650" i="22"/>
  <c r="E649" i="22"/>
  <c r="E648" i="22"/>
  <c r="E647" i="22"/>
  <c r="E646" i="22"/>
  <c r="E645" i="22"/>
  <c r="E644" i="22"/>
  <c r="E643" i="22"/>
  <c r="E642" i="22"/>
  <c r="E641" i="22"/>
  <c r="E640" i="22"/>
  <c r="E639" i="22"/>
  <c r="E638" i="22"/>
  <c r="E637" i="22"/>
  <c r="E636" i="22"/>
  <c r="E635" i="22"/>
  <c r="E634" i="22"/>
  <c r="E633" i="22"/>
  <c r="E632" i="22"/>
  <c r="E631" i="22"/>
  <c r="E630" i="22"/>
  <c r="E629" i="22"/>
  <c r="E628" i="22"/>
  <c r="E627" i="22"/>
  <c r="E626" i="22"/>
  <c r="K625" i="22"/>
  <c r="E625" i="22"/>
  <c r="K624" i="22"/>
  <c r="E624" i="22"/>
  <c r="E623" i="22"/>
  <c r="E622" i="22"/>
  <c r="E621" i="22"/>
  <c r="E620" i="22"/>
  <c r="E619" i="22"/>
  <c r="E618" i="22"/>
  <c r="E617" i="22"/>
  <c r="E616" i="22"/>
  <c r="E615" i="22"/>
  <c r="E614" i="22"/>
  <c r="E613" i="22"/>
  <c r="E612" i="22"/>
  <c r="E611" i="22"/>
  <c r="E610" i="22"/>
  <c r="E609" i="22"/>
  <c r="E608" i="22"/>
  <c r="E607" i="22"/>
  <c r="E606" i="22"/>
  <c r="E651" i="22" s="1"/>
  <c r="E602" i="22"/>
  <c r="E601" i="22"/>
  <c r="E600" i="22"/>
  <c r="E599" i="22"/>
  <c r="E598" i="22"/>
  <c r="E603" i="22" s="1"/>
  <c r="E593" i="22"/>
  <c r="E594" i="22" s="1"/>
  <c r="E589" i="22"/>
  <c r="E590" i="22" s="1"/>
  <c r="E588" i="22"/>
  <c r="E587" i="22"/>
  <c r="E586" i="22"/>
  <c r="E585" i="22"/>
  <c r="E584" i="22"/>
  <c r="E583" i="22"/>
  <c r="E582" i="22"/>
  <c r="E581" i="22"/>
  <c r="E577" i="22"/>
  <c r="E576" i="22"/>
  <c r="E575" i="22"/>
  <c r="E574" i="22"/>
  <c r="E578" i="22" s="1"/>
  <c r="E571" i="22"/>
  <c r="E570" i="22"/>
  <c r="E566" i="22"/>
  <c r="E565" i="22"/>
  <c r="E564" i="22"/>
  <c r="E563" i="22"/>
  <c r="E567" i="22" s="1"/>
  <c r="E558" i="22"/>
  <c r="E559" i="22" s="1"/>
  <c r="E555" i="22"/>
  <c r="E556" i="22" s="1"/>
  <c r="E551" i="22"/>
  <c r="E550" i="22"/>
  <c r="E549" i="22"/>
  <c r="E548" i="22"/>
  <c r="E547" i="22"/>
  <c r="E546" i="22"/>
  <c r="E545" i="22"/>
  <c r="E544" i="22"/>
  <c r="E543" i="22"/>
  <c r="E552" i="22" s="1"/>
  <c r="E539" i="22"/>
  <c r="E538" i="22"/>
  <c r="E537" i="22"/>
  <c r="E536" i="22"/>
  <c r="E535" i="22"/>
  <c r="E534" i="22"/>
  <c r="E533" i="22"/>
  <c r="E532" i="22"/>
  <c r="E531" i="22"/>
  <c r="E530" i="22"/>
  <c r="E529" i="22"/>
  <c r="E528" i="22"/>
  <c r="E527" i="22"/>
  <c r="E526" i="22"/>
  <c r="E525" i="22"/>
  <c r="E524" i="22"/>
  <c r="E523" i="22"/>
  <c r="E522" i="22"/>
  <c r="E521" i="22"/>
  <c r="E520" i="22"/>
  <c r="E519" i="22"/>
  <c r="E518" i="22"/>
  <c r="E517" i="22"/>
  <c r="E516" i="22"/>
  <c r="E515" i="22"/>
  <c r="E540" i="22" s="1"/>
  <c r="E514" i="22"/>
  <c r="E513" i="22"/>
  <c r="E504" i="22"/>
  <c r="E503" i="22"/>
  <c r="E502" i="22"/>
  <c r="E501" i="22"/>
  <c r="E500" i="22"/>
  <c r="E499" i="22"/>
  <c r="E498" i="22"/>
  <c r="E497" i="22"/>
  <c r="E496" i="22"/>
  <c r="E495" i="22"/>
  <c r="E494" i="22"/>
  <c r="E493" i="22"/>
  <c r="E492" i="22"/>
  <c r="E491" i="22"/>
  <c r="E490" i="22"/>
  <c r="E489" i="22"/>
  <c r="E488" i="22"/>
  <c r="E487" i="22"/>
  <c r="E486" i="22"/>
  <c r="E485" i="22"/>
  <c r="E484" i="22"/>
  <c r="E483" i="22"/>
  <c r="E482" i="22"/>
  <c r="E481" i="22"/>
  <c r="E480" i="22"/>
  <c r="E479" i="22"/>
  <c r="E478" i="22"/>
  <c r="E477" i="22"/>
  <c r="E476" i="22"/>
  <c r="E475" i="22"/>
  <c r="E474" i="22"/>
  <c r="E473" i="22"/>
  <c r="E472" i="22"/>
  <c r="E471" i="22"/>
  <c r="E470" i="22"/>
  <c r="E469" i="22"/>
  <c r="E468" i="22"/>
  <c r="E467" i="22"/>
  <c r="E466" i="22"/>
  <c r="E465" i="22"/>
  <c r="E464" i="22"/>
  <c r="E463" i="22"/>
  <c r="E462" i="22"/>
  <c r="E461" i="22"/>
  <c r="E460" i="22"/>
  <c r="E459" i="22"/>
  <c r="E458" i="22"/>
  <c r="E457" i="22"/>
  <c r="E456" i="22"/>
  <c r="E455" i="22"/>
  <c r="E454" i="22"/>
  <c r="E453" i="22"/>
  <c r="E452" i="22"/>
  <c r="E451" i="22"/>
  <c r="E450" i="22"/>
  <c r="E449" i="22"/>
  <c r="E448" i="22"/>
  <c r="E447" i="22"/>
  <c r="E446" i="22"/>
  <c r="E445" i="22"/>
  <c r="E444" i="22"/>
  <c r="E443" i="22"/>
  <c r="E505" i="22" s="1"/>
  <c r="E439" i="22"/>
  <c r="E438" i="22"/>
  <c r="E437" i="22"/>
  <c r="E436" i="22"/>
  <c r="E435" i="22"/>
  <c r="E434" i="22"/>
  <c r="E440" i="22" s="1"/>
  <c r="E433" i="22"/>
  <c r="E430" i="22"/>
  <c r="E429" i="22"/>
  <c r="E425" i="22"/>
  <c r="E424" i="22"/>
  <c r="E423" i="22"/>
  <c r="E422" i="22"/>
  <c r="E421" i="22"/>
  <c r="E420" i="22"/>
  <c r="E419" i="22"/>
  <c r="E418" i="22"/>
  <c r="E417" i="22"/>
  <c r="E416" i="22"/>
  <c r="E415" i="22"/>
  <c r="E414" i="22"/>
  <c r="E413" i="22"/>
  <c r="E412" i="22"/>
  <c r="E411" i="22"/>
  <c r="E410" i="22"/>
  <c r="E409" i="22"/>
  <c r="E408" i="22"/>
  <c r="E407" i="22"/>
  <c r="E406" i="22"/>
  <c r="E405" i="22"/>
  <c r="E404" i="22"/>
  <c r="E403" i="22"/>
  <c r="E402" i="22"/>
  <c r="E401" i="22"/>
  <c r="E400" i="22"/>
  <c r="E399" i="22"/>
  <c r="E398" i="22"/>
  <c r="E397" i="22"/>
  <c r="E396" i="22"/>
  <c r="E395" i="22"/>
  <c r="E394" i="22"/>
  <c r="E393" i="22"/>
  <c r="E392" i="22"/>
  <c r="E391" i="22"/>
  <c r="E390" i="22"/>
  <c r="E389" i="22"/>
  <c r="E388" i="22"/>
  <c r="E387" i="22"/>
  <c r="E386" i="22"/>
  <c r="E385" i="22"/>
  <c r="E384" i="22"/>
  <c r="E383" i="22"/>
  <c r="E382" i="22"/>
  <c r="E381" i="22"/>
  <c r="E380" i="22"/>
  <c r="E379" i="22"/>
  <c r="E378" i="22"/>
  <c r="E377" i="22"/>
  <c r="E376" i="22"/>
  <c r="E375" i="22"/>
  <c r="E374" i="22"/>
  <c r="E373" i="22"/>
  <c r="E372" i="22"/>
  <c r="E371" i="22"/>
  <c r="E370" i="22"/>
  <c r="E369" i="22"/>
  <c r="E426" i="22" s="1"/>
  <c r="E365" i="22"/>
  <c r="E364" i="22"/>
  <c r="E363" i="22"/>
  <c r="E362" i="22"/>
  <c r="E361" i="22"/>
  <c r="E360" i="22"/>
  <c r="E359" i="22"/>
  <c r="E358" i="22"/>
  <c r="E357" i="22"/>
  <c r="E356" i="22"/>
  <c r="E355" i="22"/>
  <c r="E354" i="22"/>
  <c r="E353" i="22"/>
  <c r="E352" i="22"/>
  <c r="E351" i="22"/>
  <c r="E350" i="22"/>
  <c r="E349" i="22"/>
  <c r="E348" i="22"/>
  <c r="E366" i="22" s="1"/>
  <c r="E344" i="22"/>
  <c r="E343" i="22"/>
  <c r="E345" i="22" s="1"/>
  <c r="E339" i="22"/>
  <c r="E338" i="22"/>
  <c r="E337" i="22"/>
  <c r="E336" i="22"/>
  <c r="E335" i="22"/>
  <c r="E334" i="22"/>
  <c r="E333" i="22"/>
  <c r="E332" i="22"/>
  <c r="E331" i="22"/>
  <c r="E330" i="22"/>
  <c r="E340" i="22" s="1"/>
  <c r="E326" i="22"/>
  <c r="E325" i="22"/>
  <c r="E324" i="22"/>
  <c r="E323" i="22"/>
  <c r="E322" i="22"/>
  <c r="E321" i="22"/>
  <c r="E320" i="22"/>
  <c r="E319" i="22"/>
  <c r="E318" i="22"/>
  <c r="E317" i="22"/>
  <c r="E316" i="22"/>
  <c r="E315" i="22"/>
  <c r="E314" i="22"/>
  <c r="E313" i="22"/>
  <c r="E312" i="22"/>
  <c r="E311" i="22"/>
  <c r="E310" i="22"/>
  <c r="E309" i="22"/>
  <c r="E308" i="22"/>
  <c r="E307" i="22"/>
  <c r="E306" i="22"/>
  <c r="E305" i="22"/>
  <c r="E304" i="22"/>
  <c r="E303" i="22"/>
  <c r="E302" i="22"/>
  <c r="E301" i="22"/>
  <c r="E300" i="22"/>
  <c r="E299" i="22"/>
  <c r="E298" i="22"/>
  <c r="E297" i="22"/>
  <c r="E296" i="22"/>
  <c r="E295" i="22"/>
  <c r="E294" i="22"/>
  <c r="E293" i="22"/>
  <c r="E292" i="22"/>
  <c r="E291" i="22"/>
  <c r="E290" i="22"/>
  <c r="E289" i="22"/>
  <c r="E288" i="22"/>
  <c r="E287" i="22"/>
  <c r="E286" i="22"/>
  <c r="E285" i="22"/>
  <c r="E284" i="22"/>
  <c r="E283" i="22"/>
  <c r="E282" i="22"/>
  <c r="E281" i="22"/>
  <c r="E280" i="22"/>
  <c r="E279" i="22"/>
  <c r="E327" i="22" s="1"/>
  <c r="E278" i="22"/>
  <c r="E277" i="22"/>
  <c r="E276" i="22"/>
  <c r="E275" i="22"/>
  <c r="E274" i="22"/>
  <c r="E273" i="22"/>
  <c r="E272" i="22"/>
  <c r="E271" i="22"/>
  <c r="E270" i="22"/>
  <c r="E269" i="22"/>
  <c r="E265" i="22"/>
  <c r="E264" i="22"/>
  <c r="E263" i="22"/>
  <c r="E262" i="22"/>
  <c r="E261" i="22"/>
  <c r="E260" i="22"/>
  <c r="E259" i="22"/>
  <c r="E258" i="22"/>
  <c r="E257" i="22"/>
  <c r="E256" i="22"/>
  <c r="E255" i="22"/>
  <c r="E254" i="22"/>
  <c r="E253" i="22"/>
  <c r="E252" i="22"/>
  <c r="E251" i="22"/>
  <c r="E250" i="22"/>
  <c r="E249" i="22"/>
  <c r="E248" i="22"/>
  <c r="E247" i="22"/>
  <c r="E246" i="22"/>
  <c r="E245" i="22"/>
  <c r="E244" i="22"/>
  <c r="E243" i="22"/>
  <c r="E242" i="22"/>
  <c r="E241" i="22"/>
  <c r="E240" i="22"/>
  <c r="E239" i="22"/>
  <c r="E238" i="22"/>
  <c r="E237" i="22"/>
  <c r="E236" i="22"/>
  <c r="E235" i="22"/>
  <c r="E234" i="22"/>
  <c r="E233" i="22"/>
  <c r="E232" i="22"/>
  <c r="E231" i="22"/>
  <c r="E230" i="22"/>
  <c r="E229" i="22"/>
  <c r="E228" i="22"/>
  <c r="E227" i="22"/>
  <c r="E226" i="22"/>
  <c r="E225" i="22"/>
  <c r="E224" i="22"/>
  <c r="E223" i="22"/>
  <c r="E222" i="22"/>
  <c r="E221" i="22"/>
  <c r="E220" i="22"/>
  <c r="E219" i="22"/>
  <c r="E218" i="22"/>
  <c r="E217" i="22"/>
  <c r="E216" i="22"/>
  <c r="E215" i="22"/>
  <c r="E214" i="22"/>
  <c r="E213" i="22"/>
  <c r="E212" i="22"/>
  <c r="E211" i="22"/>
  <c r="E210" i="22"/>
  <c r="E209" i="22"/>
  <c r="E208" i="22"/>
  <c r="E207" i="22"/>
  <c r="E206" i="22"/>
  <c r="E266" i="22" s="1"/>
  <c r="E203" i="22"/>
  <c r="E202" i="22"/>
  <c r="E201" i="22"/>
  <c r="E200" i="22"/>
  <c r="E199" i="22"/>
  <c r="E198" i="22"/>
  <c r="E197" i="22"/>
  <c r="E196" i="22"/>
  <c r="E195" i="22"/>
  <c r="E194" i="22"/>
  <c r="E193" i="22"/>
  <c r="E192" i="22"/>
  <c r="E187" i="22"/>
  <c r="E725" i="22" l="1"/>
  <c r="E179" i="24"/>
  <c r="E506" i="22"/>
  <c r="E926" i="18"/>
  <c r="E928" i="18" s="1"/>
  <c r="E548" i="18"/>
  <c r="E15" i="29"/>
  <c r="E19" i="29" s="1"/>
  <c r="E87" i="29" s="1"/>
  <c r="E706" i="18"/>
  <c r="E726" i="22" l="1"/>
</calcChain>
</file>

<file path=xl/sharedStrings.xml><?xml version="1.0" encoding="utf-8"?>
<sst xmlns="http://schemas.openxmlformats.org/spreadsheetml/2006/main" count="5788" uniqueCount="693">
  <si>
    <t>J.H. CERILLES STATE COLLEGE</t>
  </si>
  <si>
    <t>Mati,San Miguel, Zamboanga del Sur, 7029</t>
  </si>
  <si>
    <t>Email add: jhcscprocurement@gmail.com</t>
  </si>
  <si>
    <t>REQUEST FOR QUOTATION</t>
  </si>
  <si>
    <t xml:space="preserve">Date: </t>
  </si>
  <si>
    <t>Quotation No.</t>
  </si>
  <si>
    <t>Company Name:</t>
  </si>
  <si>
    <t>Address</t>
  </si>
  <si>
    <t xml:space="preserve">Please quote your lowest price on the item/s listed below, subject to the General Conditions on the last page, </t>
  </si>
  <si>
    <t xml:space="preserve">stating the shortest time of delivery and submit your quotation duly signed by your representative not later than  </t>
  </si>
  <si>
    <t>________________________________ in the return enveleope attached herewith.</t>
  </si>
  <si>
    <t>NOTE:</t>
  </si>
  <si>
    <t>Procurement Officer</t>
  </si>
  <si>
    <t>1.  ALL ENTRIES MUST BE TYPEWRITTEN</t>
  </si>
  <si>
    <t>2.  DELIVERY PERIOD WITHIN     _      CALENDAR DAYS</t>
  </si>
  <si>
    <t>3.  WARRANTY SHALL BE FOR A PERIOD OF SIX (6) MONTHS FOR SUPPLIES &amp; MATERIALS, ONE (1) YEAR</t>
  </si>
  <si>
    <t xml:space="preserve">     FOR EQUIPMENT, FROM DATE OF ACDEPTANCE BY THE PROCURING ENTITY</t>
  </si>
  <si>
    <t>4.  PRICE VALIDITY SHALL BE FOR A PERIOD OF  90   CALENDAR DAYS</t>
  </si>
  <si>
    <t>5.  BIDDERS SHALL SUBMIT ORIGINAL BROCHURES SHOWING CERTIFICATES OF THE PRODUCT</t>
  </si>
  <si>
    <t xml:space="preserve">     BEING OFFERED.</t>
  </si>
  <si>
    <t xml:space="preserve">6. PLEASE SUBMIT THE FOLLOWING ELIGIBILITY DOCUMENTS: </t>
  </si>
  <si>
    <t>NO.</t>
  </si>
  <si>
    <t>ITEM &amp; DESCRIPTION</t>
  </si>
  <si>
    <t>QTY.</t>
  </si>
  <si>
    <t>Unit</t>
  </si>
  <si>
    <t>UNIT PRICE</t>
  </si>
  <si>
    <t>TOTAL</t>
  </si>
  <si>
    <t>Other Supplies</t>
  </si>
  <si>
    <t>piece</t>
  </si>
  <si>
    <t>unit</t>
  </si>
  <si>
    <t>roll</t>
  </si>
  <si>
    <t>Total</t>
  </si>
  <si>
    <t>Delivery Period           :</t>
  </si>
  <si>
    <t>Warranty                    :</t>
  </si>
  <si>
    <t>Price Validity              :</t>
  </si>
  <si>
    <t xml:space="preserve">After having read and accepted your General Condition,  I/We quote you on the item at price </t>
  </si>
  <si>
    <t>noted above.</t>
  </si>
  <si>
    <t>Printed Name/Signature</t>
  </si>
  <si>
    <t xml:space="preserve"> </t>
  </si>
  <si>
    <t>Tel. No./Cellphone No.</t>
  </si>
  <si>
    <t>E-mail Address</t>
  </si>
  <si>
    <t>Item and Specifications</t>
  </si>
  <si>
    <t>Unit Price</t>
  </si>
  <si>
    <t>Q3 Total</t>
  </si>
  <si>
    <t>Q3 Total (P)</t>
  </si>
  <si>
    <t>Adhesive tape, width 24mm</t>
  </si>
  <si>
    <t>AIR FRESHENER, aerosol, 280ml/150g min</t>
  </si>
  <si>
    <t>can</t>
  </si>
  <si>
    <t>ALCOHOL, ethyl, 68%-70%, scented, 500ml (-5ml)</t>
  </si>
  <si>
    <t>Arch file (Long) 2 inches width</t>
  </si>
  <si>
    <t>Arch file (Long) 3 inches width</t>
  </si>
  <si>
    <t xml:space="preserve">Ball Pen, Black </t>
  </si>
  <si>
    <t>box</t>
  </si>
  <si>
    <t>Ballpen Black 50/boxs</t>
  </si>
  <si>
    <t>Ballpen Blue</t>
  </si>
  <si>
    <t>Ballpen Blue 50/boxs</t>
  </si>
  <si>
    <t>Ballpen Red</t>
  </si>
  <si>
    <t>Ballpen Red 50/boxs</t>
  </si>
  <si>
    <t>Ballpen, (Black) 25 pcs</t>
  </si>
  <si>
    <t>Ballpen, (Blue) 25 pcs</t>
  </si>
  <si>
    <t>Ballpenn Black</t>
  </si>
  <si>
    <t>BROOM, soft (tambo)</t>
  </si>
  <si>
    <t>Brown Envelope (Long)</t>
  </si>
  <si>
    <t>CALCULATOR, compact, 12 digits</t>
  </si>
  <si>
    <t>CARTOLINA, assorted colors</t>
  </si>
  <si>
    <t>pack</t>
  </si>
  <si>
    <t xml:space="preserve">Cellophane  Bags </t>
  </si>
  <si>
    <t>bundle</t>
  </si>
  <si>
    <t>Certificate Frame (A4)</t>
  </si>
  <si>
    <t>Certificate Frame A4</t>
  </si>
  <si>
    <t>Certificate Frame long</t>
  </si>
  <si>
    <t>CHALK, molded, white, dustless, length: 78mm min</t>
  </si>
  <si>
    <t xml:space="preserve">Chart Holder </t>
  </si>
  <si>
    <t>Class Record, for teacher</t>
  </si>
  <si>
    <t>CLEANER,TOILET BOWL AND URINAL, 900ml-1000ml cap</t>
  </si>
  <si>
    <t>bottle</t>
  </si>
  <si>
    <t>CLEARBOOK, 20 transparent pockets, for LEGAL size</t>
  </si>
  <si>
    <t>CLIP, BACKFOLD, all metal, clamping: 19mm (-1mm)</t>
  </si>
  <si>
    <t>CLIP, BACKFOLD, all metal, clamping: 25mm (-1mm)</t>
  </si>
  <si>
    <t>CLIP, BACKFOLD, all metal, clamping: 32mm (-1mm)</t>
  </si>
  <si>
    <t>CLIP, BACKFOLD, all metal, clamping: 50mm (-1mm)</t>
  </si>
  <si>
    <t xml:space="preserve">COPY ONE  20 A3 ( 11.7"X 16.5") paper </t>
  </si>
  <si>
    <t>ream</t>
  </si>
  <si>
    <t>CORRECTION TAPE, film base type, UL 6m min</t>
  </si>
  <si>
    <t>Crayon</t>
  </si>
  <si>
    <t>DATA FILE BOX, made of chipboard, with closed ends</t>
  </si>
  <si>
    <t xml:space="preserve">Denatured Ethyl Alcohol  </t>
  </si>
  <si>
    <t xml:space="preserve">Desinfectant Spray </t>
  </si>
  <si>
    <t>DETERGENT POWDER, all purpose, 1kg</t>
  </si>
  <si>
    <t>DISINFECTANT SPRAY, aerosol type, 400-550 grams</t>
  </si>
  <si>
    <t>Door mat , Rug</t>
  </si>
  <si>
    <t>DUST PAN, non-rigid plastic, w/ detachable handle</t>
  </si>
  <si>
    <t>Envelope Expanding, KRAFTBOARD, legal, 100pcs/box</t>
  </si>
  <si>
    <t>ENVELOPE, EXPANDING, KRAFTBOARD,for legal size doc (100's)</t>
  </si>
  <si>
    <t>ENVELOPE, mailing, white, with window</t>
  </si>
  <si>
    <t>Epson Glossy Photopaper</t>
  </si>
  <si>
    <t>Epson Ink Black 3 bottle</t>
  </si>
  <si>
    <t>Eraser</t>
  </si>
  <si>
    <t>ERASER, FELT, for blackboard/whiteboard</t>
  </si>
  <si>
    <t>Expanded Envelop, Legal size (brown) 100pcs</t>
  </si>
  <si>
    <t>FASTENER, METAL, 70mm between prongs</t>
  </si>
  <si>
    <t>FASTENER, Plastic</t>
  </si>
  <si>
    <t>Filing Box</t>
  </si>
  <si>
    <t>FLASH DRIVE, 16 GB capacity</t>
  </si>
  <si>
    <t>FLASHDRIVE 32GB, Capacity</t>
  </si>
  <si>
    <t xml:space="preserve">Floor Mop w/ handle </t>
  </si>
  <si>
    <t>FLOOR WAX, PASTE, RED</t>
  </si>
  <si>
    <t>FLOURESCENT LED  TUBE LIGHT 18 WATTS</t>
  </si>
  <si>
    <t>set</t>
  </si>
  <si>
    <t>Folder (long)</t>
  </si>
  <si>
    <t>Folder A4</t>
  </si>
  <si>
    <t xml:space="preserve">Folder Long </t>
  </si>
  <si>
    <t xml:space="preserve">Folder White ( A4 ) </t>
  </si>
  <si>
    <t>FOLDER, TAGBOARD, for legal size documents</t>
  </si>
  <si>
    <t>FOLDER, TAGBOARD, for short size documents</t>
  </si>
  <si>
    <t>Folder, Tagboard, legal 100pcs/pack</t>
  </si>
  <si>
    <t xml:space="preserve">Gallon </t>
  </si>
  <si>
    <t>Glue Gun</t>
  </si>
  <si>
    <t>GLUE, all purpose, 300 grams min.</t>
  </si>
  <si>
    <t>jar</t>
  </si>
  <si>
    <t>GLUE, all purpose, gross weight: 200 grams min</t>
  </si>
  <si>
    <t>Highquality Bond Paper (8.5x13inch) sub 20 70gsm</t>
  </si>
  <si>
    <t>Highquality Bondpaper (8.5x11inch) sub 20 70gsm</t>
  </si>
  <si>
    <t xml:space="preserve">Highquality Bondpaper A4 (sub) 20 70gsm
</t>
  </si>
  <si>
    <t>Ink caltridge 950 black</t>
  </si>
  <si>
    <t>cart</t>
  </si>
  <si>
    <t>Ink caltridge 951 cyan</t>
  </si>
  <si>
    <t>Ink caltridge 951 magenta</t>
  </si>
  <si>
    <t>Ink caltridge 951 yellow</t>
  </si>
  <si>
    <t>Ink cart 5810 Black GT51</t>
  </si>
  <si>
    <t>Ink cart 5810 cyan GT52</t>
  </si>
  <si>
    <t>Ink cart 5810 magenta GT52</t>
  </si>
  <si>
    <t>Ink cart 5810 yellow GT52</t>
  </si>
  <si>
    <t>Ink Cart, Brother Ink BT5000 (Cyan)</t>
  </si>
  <si>
    <t>Ink Cart, Brother Ink BT5000 (Magenta)</t>
  </si>
  <si>
    <t>Ink Cart, Brother Ink BT5000 (Yellow)</t>
  </si>
  <si>
    <t>INK CART, EPSON 003, Black</t>
  </si>
  <si>
    <t>INK CART, EPSON 003, Cyan</t>
  </si>
  <si>
    <t>INK CART, EPSON 003, Magenta</t>
  </si>
  <si>
    <t>INK CART, EPSON 003, Yellow</t>
  </si>
  <si>
    <t>INK CART, EPSON C13T664100 (T6641), Black</t>
  </si>
  <si>
    <t>INK CART, EPSON C13T664200 (T6642), Cyan</t>
  </si>
  <si>
    <t>INK CART, EPSON C13T664300 (T6643), Magenta</t>
  </si>
  <si>
    <t>INK CART, EPSON C13T664400 (T6644), Yellow</t>
  </si>
  <si>
    <t>INK CART, HP CH562WA, (HP61), Tricolor</t>
  </si>
  <si>
    <t>INK CART, HP CZ122A (HP685A), Cyan</t>
  </si>
  <si>
    <t>INK TONER TUBE-INEO-226</t>
  </si>
  <si>
    <t>tube</t>
  </si>
  <si>
    <t>Lever Arch Folder with Plastic Cover</t>
  </si>
  <si>
    <t>Linen Paper</t>
  </si>
  <si>
    <t xml:space="preserve">Log Book 300 pages </t>
  </si>
  <si>
    <t>MARKER, PERMANENT, bullet type, black</t>
  </si>
  <si>
    <t>MARKER, PERMANENT, bullet type, blue</t>
  </si>
  <si>
    <t>MARKER, PERMANENT, bullet type, red</t>
  </si>
  <si>
    <t>MARKER, whiteboard, black, felt tip, bullet type</t>
  </si>
  <si>
    <t>MARKER, whiteboard, blue, felt tip, bullet type</t>
  </si>
  <si>
    <t>MARKER, whiteboard, red, felt tip, bullet type</t>
  </si>
  <si>
    <t>Masking Tape Transparent (big) 48 mm</t>
  </si>
  <si>
    <t>Max Staple Wire No, 35-5 with 5000 staples per box, leg length of 6mm</t>
  </si>
  <si>
    <t>MOP BUCKET, heavy duty, hard plastic</t>
  </si>
  <si>
    <t>MOPHANDLE, heavy duty, aluminum, screw type</t>
  </si>
  <si>
    <t>MOUSE, optical, USB connection type</t>
  </si>
  <si>
    <t>Multi-Purpose Glue ( 240g )</t>
  </si>
  <si>
    <t>kilo</t>
  </si>
  <si>
    <t>Neon Constraction paper</t>
  </si>
  <si>
    <t xml:space="preserve">Note Book Steographer 40 Leaves Spiral </t>
  </si>
  <si>
    <t>NOTE PAD, stick on, 76mm x 100mm (3" x 4") min</t>
  </si>
  <si>
    <t>pad</t>
  </si>
  <si>
    <t>NOTE PAD, stick on, 76mm x 76mm (3" x 3") min</t>
  </si>
  <si>
    <t>Notebook</t>
  </si>
  <si>
    <t>Notebook 40 Leaves</t>
  </si>
  <si>
    <t xml:space="preserve">NOTEBOOK, STENOGRAPHER, spiral, 40 Leaves </t>
  </si>
  <si>
    <t>Paper Certificate A4</t>
  </si>
  <si>
    <t>PAPER CLIP, vinyl/plastic coat, length: 32mm min</t>
  </si>
  <si>
    <t>PAPER CLIP, vinyl/plastic coat, length: 48mm min</t>
  </si>
  <si>
    <t>Paper Fastener (Plastic)</t>
  </si>
  <si>
    <t>PAPER, Multi-Purpose (COPY) A4, 70 gsm</t>
  </si>
  <si>
    <t>PAPER, Multi-Purpose (COPY) Legal, 70 gsm</t>
  </si>
  <si>
    <t>PAPER, MULTICOPY, 70gsm, size: 210mm x 297mm</t>
  </si>
  <si>
    <t>PAPER, MULTICOPY, 70gsm, size: 216mm x 330mm</t>
  </si>
  <si>
    <t xml:space="preserve">Pencil </t>
  </si>
  <si>
    <t xml:space="preserve">Pencil #2 </t>
  </si>
  <si>
    <t>PENCIL SHARPENER, manual, single cutter head</t>
  </si>
  <si>
    <t>Pencil, lead w/ eraser 1 doezen/box</t>
  </si>
  <si>
    <t>PENCIL, lead, w/ eraser, wood cased, hardness: HB</t>
  </si>
  <si>
    <t>Pentil pen Ink ( Black)</t>
  </si>
  <si>
    <t>Pentil Pen Ink ( Blue)</t>
  </si>
  <si>
    <t xml:space="preserve">Permanent Marker </t>
  </si>
  <si>
    <t>Photo Frame, A4</t>
  </si>
  <si>
    <t>Photopaper, Glossy, A4 size</t>
  </si>
  <si>
    <t>Photopaper, legal</t>
  </si>
  <si>
    <t>PHOTOPAPER, Legal size</t>
  </si>
  <si>
    <t>Pins</t>
  </si>
  <si>
    <t xml:space="preserve">Plastic long folder </t>
  </si>
  <si>
    <t>Printer ink Epson 006 (cyan, black, and yellow)</t>
  </si>
  <si>
    <t>PUNCHER, paper, heavy duty, with two hole guide</t>
  </si>
  <si>
    <t>Push Pin, Assorted Colors, 100 pieces per box</t>
  </si>
  <si>
    <t>PVC Plastic Cover (A4)</t>
  </si>
  <si>
    <t>PVC Plastic Cover (Long)</t>
  </si>
  <si>
    <t>PVC Plastic Cover (Short)</t>
  </si>
  <si>
    <t>RECORD BOOK, 300 PAGES, size: 214mm x 278mm min</t>
  </si>
  <si>
    <t>book</t>
  </si>
  <si>
    <t xml:space="preserve">Recorder ( Sony 128 Gb) </t>
  </si>
  <si>
    <t>RUBBER BAND, 70mm min lay flat length (#18)</t>
  </si>
  <si>
    <t>Rug (Cloth)</t>
  </si>
  <si>
    <t>Rug (Rubber)</t>
  </si>
  <si>
    <t>RULER, plastic, 450mm (18"), width: 38mm min</t>
  </si>
  <si>
    <t xml:space="preserve">Scissors Heavy Duty </t>
  </si>
  <si>
    <t>SCISSORS, symmetrical, blade length: 65mm min</t>
  </si>
  <si>
    <t>pair</t>
  </si>
  <si>
    <t>Sharpener</t>
  </si>
  <si>
    <t xml:space="preserve">Short Brown Envelops </t>
  </si>
  <si>
    <t>SIGN PEN, BLACK, liquid/gel ink, 0.5mm needle tip</t>
  </si>
  <si>
    <t>SIGN PEN, BLUE, liquid/gel ink, 0.5mm needle tip</t>
  </si>
  <si>
    <t>SIGN PEN, RED, liquid/gel ink, 0.5mm needle tip</t>
  </si>
  <si>
    <t>Special Paper Short size, Scented color Green</t>
  </si>
  <si>
    <t>Specialty Paper</t>
  </si>
  <si>
    <t>STAMP PAD, FELT, bed dimension: 60mm x 100mm min</t>
  </si>
  <si>
    <t>Stape wire#35</t>
  </si>
  <si>
    <t xml:space="preserve">Staple  # 135 </t>
  </si>
  <si>
    <t>Staple Wire No. 26/6</t>
  </si>
  <si>
    <t>STAPLER, BINDER TYPE, heavy duty, desktop</t>
  </si>
  <si>
    <t>STAPLER, STANDARD TYPE, load cap: 200 staples min</t>
  </si>
  <si>
    <t>Steel Pins</t>
  </si>
  <si>
    <t>STICK GLUE</t>
  </si>
  <si>
    <t xml:space="preserve">Stick Glue Big </t>
  </si>
  <si>
    <t>Sticker Paper White (long)</t>
  </si>
  <si>
    <t>TAPE DISPENSER, TABLE TOP, for 24mm width tape</t>
  </si>
  <si>
    <t>TAPE, MASKING, width: 24mm (±1mm)</t>
  </si>
  <si>
    <t>TAPE, MASKING, width: 48mm (ï¿½1mm)</t>
  </si>
  <si>
    <t>TAPE, TRANSPARENT, width: 24mm (ï¿½1mm)</t>
  </si>
  <si>
    <t>TAPE, TRANSPARENT, width: 48mm (ï¿½1mm)</t>
  </si>
  <si>
    <t>Toilet Brush Bowl Nylon</t>
  </si>
  <si>
    <t>TOILET TISSUE PAPER 2-plys sheets, 150 pulls (12/1)</t>
  </si>
  <si>
    <t>Toner Brother TN-2480</t>
  </si>
  <si>
    <t>Trash Can with Cover</t>
  </si>
  <si>
    <t>Universal Ink Black</t>
  </si>
  <si>
    <t xml:space="preserve">Universal Ink Cyan </t>
  </si>
  <si>
    <t>Universal Ink Magenta</t>
  </si>
  <si>
    <t xml:space="preserve">Universal Ink Yellow </t>
  </si>
  <si>
    <t>Wall Clock, Big</t>
  </si>
  <si>
    <t>Yellow Linen Paper</t>
  </si>
  <si>
    <t>Color red text requested already as of the available fund from budget office (august 19, 2020)</t>
  </si>
  <si>
    <t>Production</t>
  </si>
  <si>
    <t>FOR LOCAL</t>
  </si>
  <si>
    <t>Extension</t>
  </si>
  <si>
    <t>College Wide</t>
  </si>
  <si>
    <t>Faculty and Staff Development</t>
  </si>
  <si>
    <t>Student Publication</t>
  </si>
  <si>
    <t>Science Lab fee</t>
  </si>
  <si>
    <t>Highquality Bondpaper (A4) sub 20 70gsm</t>
  </si>
  <si>
    <t>Guidance</t>
  </si>
  <si>
    <t>SGS Fee</t>
  </si>
  <si>
    <t>RLE Fee</t>
  </si>
  <si>
    <t>Registration</t>
  </si>
  <si>
    <t>Epson T6641, Black</t>
  </si>
  <si>
    <t>Epson T6642, Cyan</t>
  </si>
  <si>
    <t>Epson T6643, Magenta</t>
  </si>
  <si>
    <t>Epson T6644, Yellow</t>
  </si>
  <si>
    <t>HP 680, Black</t>
  </si>
  <si>
    <t>HP 680, Colored</t>
  </si>
  <si>
    <t xml:space="preserve">INK CART, EPSON L3110, 003 Black </t>
  </si>
  <si>
    <t xml:space="preserve">INK CART, EPSON L3110, 003 Cyan </t>
  </si>
  <si>
    <t>INK CART, EPSON L3110, 003 Magenta</t>
  </si>
  <si>
    <t>INK CART, EPSON L3110, 003 Yellow</t>
  </si>
  <si>
    <t>SEGREGATION</t>
  </si>
  <si>
    <t>Research Dev't</t>
  </si>
  <si>
    <t>54 inches clear sticker</t>
  </si>
  <si>
    <t>54 inches vinyl sticker</t>
  </si>
  <si>
    <t>ABS/PLA Filaments 2.85mm</t>
  </si>
  <si>
    <t>Acrylic sheet 4ft.x 8ft. x 3mm</t>
  </si>
  <si>
    <t>Acrylic sheet 4ftx 8ft. x 6mm</t>
  </si>
  <si>
    <t>Acrylic Signage (2x2 1/2ft.)</t>
  </si>
  <si>
    <t>Acrylic Signage (2x6 ft.)</t>
  </si>
  <si>
    <t>Arch File Plastic (long, 8.5 x 13in.)</t>
  </si>
  <si>
    <t xml:space="preserve">Eco solvent ink black Roland </t>
  </si>
  <si>
    <t>liter</t>
  </si>
  <si>
    <t xml:space="preserve">Eco solvent ink cyan Roland </t>
  </si>
  <si>
    <t xml:space="preserve">Eco solvent ink magenta Roland </t>
  </si>
  <si>
    <t xml:space="preserve">Eco solvent ink yellow Roland </t>
  </si>
  <si>
    <t>Embroidery Thread Assorted Colors</t>
  </si>
  <si>
    <t>G.I. sheet 8 ft.</t>
  </si>
  <si>
    <t>Heavy Duty Grinder Tools cutting machine</t>
  </si>
  <si>
    <t>Liquid Disinfectant</t>
  </si>
  <si>
    <t>gallon</t>
  </si>
  <si>
    <t>Mirror cops</t>
  </si>
  <si>
    <t>Set Regulating Hand Drill Electric Screwdriver</t>
  </si>
  <si>
    <t>Tarpauline canvass 60 inches 13oz</t>
  </si>
  <si>
    <t>Tie Straw 1 kg</t>
  </si>
  <si>
    <t xml:space="preserve">Tie Wire </t>
  </si>
  <si>
    <t>Tonner (for INEO 165 monochrome 16ppm)</t>
  </si>
  <si>
    <t>Tonner ink HP CF 450A 655A Black</t>
  </si>
  <si>
    <t>Tonner Ink HP CF 451A 655A Blue</t>
  </si>
  <si>
    <t>Tonner Ink HP CF 452A 655A Yellow</t>
  </si>
  <si>
    <t>Tonner Ink HP CF 453A 655A Magenta</t>
  </si>
  <si>
    <t xml:space="preserve">Trapal 8 x 50 </t>
  </si>
  <si>
    <t>Extension Sevices</t>
  </si>
  <si>
    <t>Barbed Wire</t>
  </si>
  <si>
    <t>Blue Barrel</t>
  </si>
  <si>
    <t>Concrete post</t>
  </si>
  <si>
    <t>D.B 10mm</t>
  </si>
  <si>
    <t xml:space="preserve">D.B, 8mm </t>
  </si>
  <si>
    <t xml:space="preserve">D.B12 mmo </t>
  </si>
  <si>
    <t>Duplex Wire</t>
  </si>
  <si>
    <t>meter</t>
  </si>
  <si>
    <t>File Organizer Tabletop</t>
  </si>
  <si>
    <t>Net</t>
  </si>
  <si>
    <t xml:space="preserve">Scissor Heavy duty </t>
  </si>
  <si>
    <t>CS Lab Fee</t>
  </si>
  <si>
    <t xml:space="preserve">RJ 45 </t>
  </si>
  <si>
    <t>Student Partnership</t>
  </si>
  <si>
    <t>Ballons</t>
  </si>
  <si>
    <t>dozen</t>
  </si>
  <si>
    <t>Manila Paper</t>
  </si>
  <si>
    <t>Plastic Flower</t>
  </si>
  <si>
    <t>Thumbtacks</t>
  </si>
  <si>
    <t>Affiliation Fee</t>
  </si>
  <si>
    <t>Bulliten Board with Glass Cover Plywood Size</t>
  </si>
  <si>
    <t>Frame for Certificate, A4</t>
  </si>
  <si>
    <t>RAGs, Doormat</t>
  </si>
  <si>
    <t xml:space="preserve">USB Mouse </t>
  </si>
  <si>
    <t xml:space="preserve">WASTEBASKET, non-rigid plastic </t>
  </si>
  <si>
    <t>SGS Fee Dumingag</t>
  </si>
  <si>
    <t>Album Magnetic (Big)</t>
  </si>
  <si>
    <t xml:space="preserve">CFL Bulbs </t>
  </si>
  <si>
    <t>Cotton Rugs Door Mat</t>
  </si>
  <si>
    <t xml:space="preserve">Extension Wire 5 meter,4 Gang </t>
  </si>
  <si>
    <t>Filebox plastic, 3" thickness 0.95mm back 55m legal</t>
  </si>
  <si>
    <t xml:space="preserve">Floor Polish Brush </t>
  </si>
  <si>
    <t xml:space="preserve">Plyboard </t>
  </si>
  <si>
    <t>Rubberized Floor Paint (Green)</t>
  </si>
  <si>
    <t>White board marker</t>
  </si>
  <si>
    <t>Student handbook fee</t>
  </si>
  <si>
    <t>Rugby</t>
  </si>
  <si>
    <t>Science Lab Fee</t>
  </si>
  <si>
    <t xml:space="preserve">Exhaust Fan </t>
  </si>
  <si>
    <t>Microscope glass slide ( 100 pcs)</t>
  </si>
  <si>
    <t>Reachargeable Emergency Lights, Omni, AEl 390</t>
  </si>
  <si>
    <t>TABLE, MONOBLOC, BEIGE, 889 x 889mm (35" x 35")min</t>
  </si>
  <si>
    <t>Guidance and Counseling</t>
  </si>
  <si>
    <t xml:space="preserve">Bleach </t>
  </si>
  <si>
    <t>Carpet</t>
  </si>
  <si>
    <t>Cement</t>
  </si>
  <si>
    <t>bag</t>
  </si>
  <si>
    <t xml:space="preserve">Cleaner </t>
  </si>
  <si>
    <t xml:space="preserve">Computer Speaker </t>
  </si>
  <si>
    <t>Cork Board 2x5</t>
  </si>
  <si>
    <t>Cutter, Heavy Duty</t>
  </si>
  <si>
    <t>Doorknob</t>
  </si>
  <si>
    <t>Doormat Cotton</t>
  </si>
  <si>
    <t>Extension Wire - 10 meters</t>
  </si>
  <si>
    <t xml:space="preserve">Extension wire and complete </t>
  </si>
  <si>
    <t>Flashdrive 32GB</t>
  </si>
  <si>
    <t>Flourescent, liner tubular</t>
  </si>
  <si>
    <t>Flower and Vase</t>
  </si>
  <si>
    <t xml:space="preserve">Flower Design Air Purifier Humidifier 3L </t>
  </si>
  <si>
    <t>Flower Pots (Cellophane-Black) Big</t>
  </si>
  <si>
    <t xml:space="preserve">Glass 10 oz 1 dozen </t>
  </si>
  <si>
    <t>Liquid Hand Soap, 250ml</t>
  </si>
  <si>
    <t>Lei (Ordinary)</t>
  </si>
  <si>
    <t xml:space="preserve">Manila Papers </t>
  </si>
  <si>
    <t>Lei (Special)</t>
  </si>
  <si>
    <t>Manila Papers (30  x7)</t>
  </si>
  <si>
    <t>Mirror Glass 72"x96" x1/4 (plywood size)</t>
  </si>
  <si>
    <t xml:space="preserve">Mouse </t>
  </si>
  <si>
    <t xml:space="preserve">Mouse Pad </t>
  </si>
  <si>
    <t xml:space="preserve">Multi-insect killer Spray </t>
  </si>
  <si>
    <t>Nails #2</t>
  </si>
  <si>
    <t>Pails (Big)</t>
  </si>
  <si>
    <t>Paint Roller</t>
  </si>
  <si>
    <t xml:space="preserve">Plastic Cellophane cover, book cover </t>
  </si>
  <si>
    <t xml:space="preserve">Plastic Round Container, Water Bucket </t>
  </si>
  <si>
    <t xml:space="preserve">Plate Round, Glass </t>
  </si>
  <si>
    <t>Rags all cotton, 32 pieces</t>
  </si>
  <si>
    <t>Roller paint, number 6</t>
  </si>
  <si>
    <t>Sound System</t>
  </si>
  <si>
    <t>volume</t>
  </si>
  <si>
    <t>Speaker with Bluetooth and Soundbox</t>
  </si>
  <si>
    <t>Spoon and Fork Set Stainless</t>
  </si>
  <si>
    <t xml:space="preserve">Stamp pad Blue </t>
  </si>
  <si>
    <t xml:space="preserve">Stamp Pad, blue ink </t>
  </si>
  <si>
    <t xml:space="preserve">Toner for Xerox Machine </t>
  </si>
  <si>
    <t>Trashbag plastic transparent</t>
  </si>
  <si>
    <t>Wall Frame Decor</t>
  </si>
  <si>
    <t>Wallpaper</t>
  </si>
  <si>
    <t xml:space="preserve">Wet Wipes, 80sheets </t>
  </si>
  <si>
    <t>White Board, with stand and wheels, 4x5</t>
  </si>
  <si>
    <t>HS Lab Fee</t>
  </si>
  <si>
    <t xml:space="preserve">Bathroom Tissue </t>
  </si>
  <si>
    <t xml:space="preserve">Cloth ( Blue ) </t>
  </si>
  <si>
    <t xml:space="preserve">Cloth ( Off White ) </t>
  </si>
  <si>
    <t xml:space="preserve">Cloth ( Red ) </t>
  </si>
  <si>
    <t xml:space="preserve">Door Mat </t>
  </si>
  <si>
    <t>Furniture Polish</t>
  </si>
  <si>
    <t>Safeguard Hand Soap lemon 450 ml</t>
  </si>
  <si>
    <t xml:space="preserve">Soap Powder </t>
  </si>
  <si>
    <t>Wireless Microphone</t>
  </si>
  <si>
    <t>Entrance Fee</t>
  </si>
  <si>
    <t xml:space="preserve">FASTENER, METAL, 70mm between prongs </t>
  </si>
  <si>
    <t>SGS Fee Main</t>
  </si>
  <si>
    <t xml:space="preserve">Soap Bar </t>
  </si>
  <si>
    <t>bar</t>
  </si>
  <si>
    <t>Passbook</t>
  </si>
  <si>
    <t>Forestry Lab Fee</t>
  </si>
  <si>
    <t xml:space="preserve">Curtain Color Golden Yellow </t>
  </si>
  <si>
    <t xml:space="preserve">Curtain rod 2 inches </t>
  </si>
  <si>
    <t xml:space="preserve">Electrical stove with 2 burner </t>
  </si>
  <si>
    <t xml:space="preserve">Extension Wire 4 sockets </t>
  </si>
  <si>
    <t>Gallons for Mineral Water</t>
  </si>
  <si>
    <t>Gasul ( set tank and burner )</t>
  </si>
  <si>
    <t>Glass</t>
  </si>
  <si>
    <t xml:space="preserve">HDMI </t>
  </si>
  <si>
    <t xml:space="preserve">Mixing Bowls </t>
  </si>
  <si>
    <t>Ordinary ribbon for ribbons</t>
  </si>
  <si>
    <t xml:space="preserve">Plastic Chair Seat Cover ( red ) </t>
  </si>
  <si>
    <t xml:space="preserve">Selver dust Assorted Color </t>
  </si>
  <si>
    <t xml:space="preserve">Spoon </t>
  </si>
  <si>
    <t xml:space="preserve">Voice Recorder </t>
  </si>
  <si>
    <t>RLE</t>
  </si>
  <si>
    <t>Headset (Noise Canceling)</t>
  </si>
  <si>
    <t>webcam</t>
  </si>
  <si>
    <t xml:space="preserve">Whiteboard 48" X 60" INCHES </t>
  </si>
  <si>
    <t xml:space="preserve">Whiteboard 48" X 60" INCHES w/ stand and rollers </t>
  </si>
  <si>
    <t xml:space="preserve">Bedpan with Cover Stainless Steel </t>
  </si>
  <si>
    <t>Single Cane L-Shape</t>
  </si>
  <si>
    <t>School Of Law</t>
  </si>
  <si>
    <t>Coffee mug</t>
  </si>
  <si>
    <t>Curtain Set</t>
  </si>
  <si>
    <t xml:space="preserve">HDMI Cable for Apple Device </t>
  </si>
  <si>
    <t>HDMI Cable, 2 meters, 4k*2k max resulotion, HD</t>
  </si>
  <si>
    <t xml:space="preserve">Movable Whiteboard </t>
  </si>
  <si>
    <t>Crim Lab Fee</t>
  </si>
  <si>
    <t>DIGITAL VOICE RECORDER, memory: 4GB (expandable)</t>
  </si>
  <si>
    <t xml:space="preserve">Glass Slides </t>
  </si>
  <si>
    <t xml:space="preserve">RECHARGEABLE BATTERY AA WITH CHARGER </t>
  </si>
  <si>
    <t xml:space="preserve">Rechargeable Sound Systme/ Speaker, Portable </t>
  </si>
  <si>
    <t xml:space="preserve">WIFI router </t>
  </si>
  <si>
    <t>FS fee</t>
  </si>
  <si>
    <t>Grand Total</t>
  </si>
  <si>
    <t>SEGREGATION of the APR Sent to DBM(RED TEXT is Available from DBM)</t>
  </si>
  <si>
    <t xml:space="preserve">Answer Key with Holes ( Pilot Test Questionaire) </t>
  </si>
  <si>
    <t>Broom, Soft ( Tambo)</t>
  </si>
  <si>
    <t>HARD CASE LUGGAGE (28 INCH)</t>
  </si>
  <si>
    <t xml:space="preserve">Padlock </t>
  </si>
  <si>
    <t>Description</t>
  </si>
  <si>
    <t>QTY</t>
  </si>
  <si>
    <t>Total Amount</t>
  </si>
  <si>
    <t xml:space="preserve"> folder, L-type, Legal</t>
  </si>
  <si>
    <t>Disinfectant, Bleaching Solution</t>
  </si>
  <si>
    <t>Carpet, 240 x 240cm, standard</t>
  </si>
  <si>
    <t>Cleaner, Toilet Bowl and urinal, 900-1000ml cap</t>
  </si>
  <si>
    <t>Computer Speaker, Multimedia</t>
  </si>
  <si>
    <t>Crayon, 12/1</t>
  </si>
  <si>
    <t>Door mat , Rug, big</t>
  </si>
  <si>
    <t>Doorknob, Cylindrical Entrance Lock set w/ keys</t>
  </si>
  <si>
    <t>Extension Wire - 10 meters w/ 4 gang</t>
  </si>
  <si>
    <t>Extension wire, 5 meters w/ 4 gang</t>
  </si>
  <si>
    <t>Folder, white, legal, 100's</t>
  </si>
  <si>
    <t>Folder, white, short, 100's</t>
  </si>
  <si>
    <t xml:space="preserve">Glass 10 oz </t>
  </si>
  <si>
    <t>Mouse,optical, USB Connection type</t>
  </si>
  <si>
    <t>Multi-Purpose Glue ( 200g )</t>
  </si>
  <si>
    <t>CWN Nails #2</t>
  </si>
  <si>
    <t>Paint Roller with tray</t>
  </si>
  <si>
    <t>Marker Ink ( Black)</t>
  </si>
  <si>
    <t>MArker Ink ( Blue)</t>
  </si>
  <si>
    <t>PHOTOPAPER, A4</t>
  </si>
  <si>
    <t>Rags all cotton, round 8"</t>
  </si>
  <si>
    <t xml:space="preserve">Stapler  # 135 </t>
  </si>
  <si>
    <t xml:space="preserve"> Hand Soap lemon 450 ml</t>
  </si>
  <si>
    <t>Bathroom Tissue, 2 ply sheet, 150 pulls</t>
  </si>
  <si>
    <t>Door Mat, Rug, big</t>
  </si>
  <si>
    <t xml:space="preserve">WEBCAM, FHD 1080P 192*1080, 30fps,Single Digital Mic, Full HD Glass lens, Fixed Focus*, MJPEG YUY2,USB 2.0 High-speed, 70 degrees viewing angle, Win 7/8/8.1/10 above </t>
  </si>
  <si>
    <t>Exhaust Fan, 8"</t>
  </si>
  <si>
    <t>Manila Paper 30X7</t>
  </si>
  <si>
    <t xml:space="preserve"> Certificate Frame (A4)</t>
  </si>
  <si>
    <t>Photopaper, A4</t>
  </si>
  <si>
    <t>RESEARCH Dev't REQUEST 3RD QUARTER</t>
  </si>
  <si>
    <t>Office Equipment</t>
  </si>
  <si>
    <t xml:space="preserve">3D Printer </t>
  </si>
  <si>
    <t xml:space="preserve">Binding Machine </t>
  </si>
  <si>
    <t>Photocopier Machine, INEO 165 Monochrome 16ppm</t>
  </si>
  <si>
    <t xml:space="preserve">Spad Chlorophyll </t>
  </si>
  <si>
    <t>Agricultural Equipment</t>
  </si>
  <si>
    <t>Pelletizer</t>
  </si>
  <si>
    <t>Plucker Machine</t>
  </si>
  <si>
    <t xml:space="preserve">Submnersible Pump </t>
  </si>
  <si>
    <t>Furniture &amp; Fixture</t>
  </si>
  <si>
    <t>Steel Cabinet (Aparador type) white w/ glass cover</t>
  </si>
  <si>
    <t>Semi-Expendable Furniture&amp;Fixture</t>
  </si>
  <si>
    <t>Windows Grills</t>
  </si>
  <si>
    <t>Other Supplies &amp;materials</t>
  </si>
  <si>
    <t>Awards &amp; Rewards</t>
  </si>
  <si>
    <t>Prizes (Graduate Colloquium)</t>
  </si>
  <si>
    <t>lump</t>
  </si>
  <si>
    <t>Fuel, Oil &amp; Lubricants</t>
  </si>
  <si>
    <t xml:space="preserve">Gasoline </t>
  </si>
  <si>
    <t xml:space="preserve">Oil ( 2t ) </t>
  </si>
  <si>
    <t>Other General Services</t>
  </si>
  <si>
    <t>other General Services</t>
  </si>
  <si>
    <t>pax</t>
  </si>
  <si>
    <t>Other Professional Services</t>
  </si>
  <si>
    <t>Research Project Personnel Honorarium</t>
  </si>
  <si>
    <t>Office Supplies</t>
  </si>
  <si>
    <t>Communication Expense</t>
  </si>
  <si>
    <t>Communication (Prepaid card)</t>
  </si>
  <si>
    <t>Qty</t>
  </si>
  <si>
    <t>CORRECTION TAPE, film base type, 8m min</t>
  </si>
  <si>
    <t>Research Development</t>
  </si>
  <si>
    <t>Bed Covers ( Single)</t>
  </si>
  <si>
    <t>Bed Quality Foams ( Single ; 6")</t>
  </si>
  <si>
    <t>Bed Sheets Set ( Blanket And Pillow)</t>
  </si>
  <si>
    <t>DS-Rx1HS Photo Printer Consumables</t>
  </si>
  <si>
    <t>Flash drive ubs 2.0 64gb</t>
  </si>
  <si>
    <t>Research Office Done PR</t>
  </si>
  <si>
    <t>Air Freshner, aerosol, 280ml/150g min</t>
  </si>
  <si>
    <t>Fertilizer Bag14-14-14</t>
  </si>
  <si>
    <t>AUTOMATIC VOLTAGE REGULATOR</t>
  </si>
  <si>
    <t>nails #3</t>
  </si>
  <si>
    <t>CURTAIN</t>
  </si>
  <si>
    <t>TArpaulin (5'x'6)</t>
  </si>
  <si>
    <t>flower pot , big, Plastic</t>
  </si>
  <si>
    <t>Trash can, big with cover</t>
  </si>
  <si>
    <t>Student Development</t>
  </si>
  <si>
    <t>Trash bag , Extra Large</t>
  </si>
  <si>
    <t>Thumbstack</t>
  </si>
  <si>
    <t>white board 4x4</t>
  </si>
  <si>
    <t xml:space="preserve">Cleaning Kit for ID Printer </t>
  </si>
  <si>
    <t>MA300YMCKO 300 shot colour film for ID Printer</t>
  </si>
  <si>
    <t>Semi-expendable Furniture &amp; Fixture</t>
  </si>
  <si>
    <t>Couch Set</t>
  </si>
  <si>
    <t xml:space="preserve">Office Table- Wood </t>
  </si>
  <si>
    <t xml:space="preserve">Office Table </t>
  </si>
  <si>
    <t>Semi-expendable Machinery&amp;Equipment</t>
  </si>
  <si>
    <t>External Hard drive Branded</t>
  </si>
  <si>
    <t>Electric Stove Double Burner</t>
  </si>
  <si>
    <t>Head Set</t>
  </si>
  <si>
    <t>Trash bag , Etra Large</t>
  </si>
  <si>
    <t>Rice cooker, 10 cups,2500 pots,medium.</t>
  </si>
  <si>
    <t xml:space="preserve">Web cam </t>
  </si>
  <si>
    <t>Wi-Fi All-in-One Ink Tank Printer</t>
  </si>
  <si>
    <t>Digital Weighing scale</t>
  </si>
  <si>
    <t>Weighing Scale ( atleast 100 kg calibration )</t>
  </si>
  <si>
    <t>Orbit Ceiling Fan</t>
  </si>
  <si>
    <t>Office Executive chair</t>
  </si>
  <si>
    <t>Facilities dev.</t>
  </si>
  <si>
    <t>Research Dev.</t>
  </si>
  <si>
    <t>Student Dev</t>
  </si>
  <si>
    <t>Research Dev</t>
  </si>
  <si>
    <t>Wait sa request sa End user</t>
  </si>
  <si>
    <t>Agricultural Supplies</t>
  </si>
  <si>
    <t>sack</t>
  </si>
  <si>
    <t>Grower Feeds</t>
  </si>
  <si>
    <t>Hog Grower Feeds</t>
  </si>
  <si>
    <t>Corn Bran</t>
  </si>
  <si>
    <t>Hog Pre-Starter</t>
  </si>
  <si>
    <t>Gestating Feeds</t>
  </si>
  <si>
    <t>GMP 4 Feeds</t>
  </si>
  <si>
    <t>Corn bran</t>
  </si>
  <si>
    <t>Hag Grower Pellet</t>
  </si>
  <si>
    <t>HOR Pre-Starter</t>
  </si>
  <si>
    <t>Lactating Feeds</t>
  </si>
  <si>
    <t>Mini Rice Mill</t>
  </si>
  <si>
    <t xml:space="preserve">Stainless Cabinet, Glass Cover </t>
  </si>
  <si>
    <t xml:space="preserve">Vertical Cabinet with Safety Vault 4 Layer
</t>
  </si>
  <si>
    <t>Conference table with chairs</t>
  </si>
  <si>
    <t>55-inch UHD Smart TV, branded</t>
  </si>
  <si>
    <t>Aircon 2.5HP Inverter Split Type</t>
  </si>
  <si>
    <t>Steel Cabinet (Corona)</t>
  </si>
  <si>
    <t>s</t>
  </si>
  <si>
    <t>Medical Supplies</t>
  </si>
  <si>
    <t xml:space="preserve">Surgical Farm Scissor </t>
  </si>
  <si>
    <t>Medical/dental</t>
  </si>
  <si>
    <t>Q4 Total</t>
  </si>
  <si>
    <t>Glucometer Accu-Chek Active</t>
  </si>
  <si>
    <t>Glucometer Strips (Accu-Chek Active)</t>
  </si>
  <si>
    <t>Glucometer Strips (Sinocare Safe-Accu2)</t>
  </si>
  <si>
    <t>BATTERY, dry cell, AA, 2 pieces per blister pack</t>
  </si>
  <si>
    <t xml:space="preserve">pack </t>
  </si>
  <si>
    <t>Mineral Water Container</t>
  </si>
  <si>
    <t xml:space="preserve">Book Cellophane Cover </t>
  </si>
  <si>
    <t>BROOM, STICK (TING-TING), usable length: 760mm min</t>
  </si>
  <si>
    <t>Admission</t>
  </si>
  <si>
    <t>ENVELOPE, DOCUMENTARY, for short size document  500's</t>
  </si>
  <si>
    <t>Computer Table, wooden</t>
  </si>
  <si>
    <t>Curtain</t>
  </si>
  <si>
    <t xml:space="preserve">Curtain </t>
  </si>
  <si>
    <t>Curtain (green)</t>
  </si>
  <si>
    <t>ID Lace (Think)</t>
  </si>
  <si>
    <t>Curtains ( Cream &amp; Gold)</t>
  </si>
  <si>
    <t>CUTTER BLADE, for heavy duty cutter</t>
  </si>
  <si>
    <t xml:space="preserve">OLSAT 8th Edition Answer Sheet </t>
  </si>
  <si>
    <t>STAPLE WIRE, STANDARD, (26/6)</t>
  </si>
  <si>
    <t>EXTENSION WIRE WITH COMPLETE ACC. 15MTRS, EACH 4 GANG</t>
  </si>
  <si>
    <t>Fastener, plastic 50 pieces</t>
  </si>
  <si>
    <t>WHITEBOARD MARKER INK (BLACK)</t>
  </si>
  <si>
    <t>Flashdrive w/ OTG 16 GB</t>
  </si>
  <si>
    <t>Athletics</t>
  </si>
  <si>
    <t>Floor Cleaner</t>
  </si>
  <si>
    <t>Floor Mat Rubberize</t>
  </si>
  <si>
    <t>Styrofoam (1/2 inch, 4x8 feet)</t>
  </si>
  <si>
    <t>Highlighter Pen, Assorted Colors</t>
  </si>
  <si>
    <t>Forestry</t>
  </si>
  <si>
    <t>INK, EPSON L3110 (003), Black</t>
  </si>
  <si>
    <t>INK, EPSON L3110 (003), Cyan</t>
  </si>
  <si>
    <t>INK, EPSON L3110 (003), Magenta</t>
  </si>
  <si>
    <t>INK, EPSON L3110 (003), Yellow</t>
  </si>
  <si>
    <t>NOTE PAD, stick on, 50mm x 76mm (2" x 3") min</t>
  </si>
  <si>
    <t>specialty paper,long, white</t>
  </si>
  <si>
    <t>Photo Paper, A4, 210x297mm</t>
  </si>
  <si>
    <t>Plastic Box Container Big</t>
  </si>
  <si>
    <t xml:space="preserve">Plastic Paper Faster Assorted </t>
  </si>
  <si>
    <t>Push pin, Assorted Colors, 100 pieces per box</t>
  </si>
  <si>
    <t>RECORD BOOK, 500 PAGES, size: 214mm x 278mm min</t>
  </si>
  <si>
    <t>Ruler, 12 inches, metal</t>
  </si>
  <si>
    <t>Ruler, 12 inches, plastic</t>
  </si>
  <si>
    <t>Scissors 8 inches</t>
  </si>
  <si>
    <t>SCOURING PAD, made of synthetic nylon, 140 x 220mm</t>
  </si>
  <si>
    <t>STAPLE REMOVER, PLIER-TYPE</t>
  </si>
  <si>
    <t>Staple wire (No. 35)</t>
  </si>
  <si>
    <t>TRASHBAG, plastic, transparent</t>
  </si>
  <si>
    <t>Albatross</t>
  </si>
  <si>
    <t>other Supplies</t>
  </si>
  <si>
    <t>AVR</t>
  </si>
  <si>
    <t>BATH SOAP</t>
  </si>
  <si>
    <t xml:space="preserve">BATTERY, size AA, alkaline, 2 pieces per blister pack
</t>
  </si>
  <si>
    <t>Medical/Dental</t>
  </si>
  <si>
    <t>Domex, 1L</t>
  </si>
  <si>
    <t>Door Knob Heavy duty</t>
  </si>
  <si>
    <t xml:space="preserve">Electric Fan, Ceiling </t>
  </si>
  <si>
    <t>Hard disk, 500gb</t>
  </si>
  <si>
    <t>INSECTICIDE, aerosol type, net content: 550-600ml min</t>
  </si>
  <si>
    <t>Lancet (Accu-Chek Active)</t>
  </si>
  <si>
    <t>Lancet (Sinocare Safe-Accu2)</t>
  </si>
  <si>
    <t>Lever Arch File, legal , Green</t>
  </si>
  <si>
    <t>Lysol Disinfectant</t>
  </si>
  <si>
    <t>Mineral Water Refill</t>
  </si>
  <si>
    <t>Plastic Cups (10oz)</t>
  </si>
  <si>
    <t xml:space="preserve">Plate </t>
  </si>
  <si>
    <t>Prepaid Load Cards (300)</t>
  </si>
  <si>
    <t xml:space="preserve">Projector Roll up Screen </t>
  </si>
  <si>
    <t xml:space="preserve">Pull-over Tissue Box </t>
  </si>
  <si>
    <t>Smart Sterilization Humidifier UVC Sterilization Air Purifier</t>
  </si>
  <si>
    <t>Speaker Set (For Pc)</t>
  </si>
  <si>
    <t xml:space="preserve">Spoon and Fork </t>
  </si>
  <si>
    <t>Steel Pins 26mm</t>
  </si>
  <si>
    <t>Stop Watch</t>
  </si>
  <si>
    <t xml:space="preserve">Toilet Duck </t>
  </si>
  <si>
    <t>Tornado map 360</t>
  </si>
  <si>
    <t xml:space="preserve">USB Keyboard </t>
  </si>
  <si>
    <t>School of law</t>
  </si>
  <si>
    <t xml:space="preserve">Voice Recorder , 32gb Dictaphone Mp3 player </t>
  </si>
  <si>
    <t xml:space="preserve">BOOKSHELVES, STEEL </t>
  </si>
  <si>
    <t xml:space="preserve">Semi-Expendable Furniture </t>
  </si>
  <si>
    <t>CHAIR, monobloc, red or blue, with backrest, w/o armrest</t>
  </si>
  <si>
    <t>computer table, wooden</t>
  </si>
  <si>
    <t>Dressing Cart(For Dapiwak)</t>
  </si>
  <si>
    <t>Semi-Expendable Machinery &amp; Equipment</t>
  </si>
  <si>
    <t>ELECTRIC FAN, ORBIT type, ceiling,  metal blade</t>
  </si>
  <si>
    <t>EXTERNAL HARD DRIVE, 1TB, 2.5"HDD, USB 3.0</t>
  </si>
  <si>
    <t>FIRE EXTINGUISHER, DRY CHEMICAL, 4.5kgs</t>
  </si>
  <si>
    <t>Paper Trimmer/cutting Machine, max paper size: B4</t>
  </si>
  <si>
    <t xml:space="preserve">UPS 1100VA </t>
  </si>
  <si>
    <t xml:space="preserve">UPS 625 VA/325 Watts 230V/45-65 Hz </t>
  </si>
  <si>
    <t>Vaccum Cleaner, heavy duty</t>
  </si>
  <si>
    <t>SGS Main</t>
  </si>
  <si>
    <t>water dispenser, hot &amp; Cold</t>
  </si>
  <si>
    <t xml:space="preserve">Conference Table </t>
  </si>
  <si>
    <t>EXECUTIVE OFFICE TABLE, WOODEN, W/ GLASS</t>
  </si>
  <si>
    <t>Admission Test Checker MAchine</t>
  </si>
  <si>
    <t>Aircon 2HP Window Type</t>
  </si>
  <si>
    <t>Aircondition Window type inverter 2.5hp</t>
  </si>
  <si>
    <t>Binding Machine, heavy duty, adjustable margin glide</t>
  </si>
  <si>
    <t>Camera (Mirrorless)</t>
  </si>
  <si>
    <t>Filing Cabinet</t>
  </si>
  <si>
    <t>Photocopier Machine,16ppm.</t>
  </si>
  <si>
    <t>Refrigerator, 8 cu. Ft</t>
  </si>
  <si>
    <t>SGS Dumingag</t>
  </si>
  <si>
    <t>water dispenser, hot &amp; cold</t>
  </si>
  <si>
    <t>School of Law</t>
  </si>
  <si>
    <t>water dispenser</t>
  </si>
  <si>
    <t>Binding Machine, Heavy Duty, Adjustable Margin Glide</t>
  </si>
  <si>
    <t>school of Law</t>
  </si>
  <si>
    <t>Computer Table</t>
  </si>
  <si>
    <t>Staple wire#35</t>
  </si>
  <si>
    <r>
      <t>www.jhcscmain.edu.ph; Mobile #:</t>
    </r>
    <r>
      <rPr>
        <b/>
        <u/>
        <sz val="12"/>
        <color theme="1"/>
        <rFont val="Arial"/>
        <family val="2"/>
      </rPr>
      <t xml:space="preserve"> 0930-048-3135</t>
    </r>
  </si>
  <si>
    <t>SIXAN P. MADARIMOT</t>
  </si>
  <si>
    <t>A. Business Permit  B. Philgeps Certificate/Membership C. Omnibus Sworn Statement if ABC is Above 50,000.00 D. PCAB License</t>
  </si>
  <si>
    <t>Representation</t>
  </si>
  <si>
    <t>******nothing follows******</t>
  </si>
  <si>
    <t>Representation: Approved budget for the contract (ABC) -176,800.00</t>
  </si>
  <si>
    <r>
      <rPr>
        <b/>
        <sz val="11"/>
        <color rgb="FF000000"/>
        <rFont val="Candara"/>
        <family val="2"/>
      </rPr>
      <t>Lunch (Buffet)</t>
    </r>
    <r>
      <rPr>
        <sz val="11"/>
        <color rgb="FF000000"/>
        <rFont val="Candara"/>
        <family val="2"/>
      </rPr>
      <t xml:space="preserve"> - 130pax per day good for 2 days
</t>
    </r>
    <r>
      <rPr>
        <b/>
        <sz val="11"/>
        <color rgb="FF000000"/>
        <rFont val="Candara"/>
        <family val="2"/>
      </rPr>
      <t>Menu Day 1:</t>
    </r>
    <r>
      <rPr>
        <sz val="11"/>
        <color rgb="FF000000"/>
        <rFont val="Candara"/>
        <family val="2"/>
      </rPr>
      <t xml:space="preserve"> Rice, Spicy Chicken, Beef Menudo,Pancit Guisado, Fresh Fruit and Softdrinks 240 ml
</t>
    </r>
    <r>
      <rPr>
        <b/>
        <sz val="11"/>
        <color rgb="FF000000"/>
        <rFont val="Candara"/>
        <family val="2"/>
      </rPr>
      <t>Menu Day 2:</t>
    </r>
    <r>
      <rPr>
        <sz val="11"/>
        <color rgb="FF000000"/>
        <rFont val="Candara"/>
        <family val="2"/>
      </rPr>
      <t xml:space="preserve"> Rice, Sweet and Sour Fish, Beaf steak, Sotanghon, Fresh Fruit and Softdrinks 240 ml</t>
    </r>
  </si>
  <si>
    <r>
      <rPr>
        <b/>
        <sz val="11"/>
        <color rgb="FF000000"/>
        <rFont val="Candara"/>
        <family val="2"/>
      </rPr>
      <t>Snacks AM &amp; PM</t>
    </r>
    <r>
      <rPr>
        <sz val="11"/>
        <color rgb="FF000000"/>
        <rFont val="Candara"/>
        <family val="2"/>
      </rPr>
      <t xml:space="preserve"> - 130pax per day good for 2 days
</t>
    </r>
    <r>
      <rPr>
        <b/>
        <sz val="11"/>
        <color rgb="FF000000"/>
        <rFont val="Candara"/>
        <family val="2"/>
      </rPr>
      <t>Menu Day 1 AM:</t>
    </r>
    <r>
      <rPr>
        <sz val="11"/>
        <color rgb="FF000000"/>
        <rFont val="Candara"/>
        <family val="2"/>
      </rPr>
      <t xml:space="preserve"> Chicken Siopao and Orange juice in a Can
</t>
    </r>
    <r>
      <rPr>
        <b/>
        <sz val="11"/>
        <color rgb="FF000000"/>
        <rFont val="Candara"/>
        <family val="2"/>
      </rPr>
      <t xml:space="preserve">Menu Day 1 PM: </t>
    </r>
    <r>
      <rPr>
        <sz val="11"/>
        <color rgb="FF000000"/>
        <rFont val="Candara"/>
        <family val="2"/>
      </rPr>
      <t xml:space="preserve">Spaghetti with slice bread and Solo Green Tea
</t>
    </r>
    <r>
      <rPr>
        <b/>
        <sz val="11"/>
        <color rgb="FF000000"/>
        <rFont val="Candara"/>
        <family val="2"/>
      </rPr>
      <t>Menu Day 2 AM:</t>
    </r>
    <r>
      <rPr>
        <sz val="11"/>
        <color rgb="FF000000"/>
        <rFont val="Candara"/>
        <family val="2"/>
      </rPr>
      <t xml:space="preserve"> Beef Burger and Softdrink 240ml
</t>
    </r>
    <r>
      <rPr>
        <b/>
        <sz val="11"/>
        <color rgb="FF000000"/>
        <rFont val="Candara"/>
        <family val="2"/>
      </rPr>
      <t>Menu Day 2 PM:</t>
    </r>
    <r>
      <rPr>
        <sz val="11"/>
        <color rgb="FF000000"/>
        <rFont val="Candara"/>
        <family val="2"/>
      </rPr>
      <t xml:space="preserve"> Slice Casava Cake and Orange juice in a can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</si>
</sst>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48">
    <font>
      <sz val="11"/>
      <color theme="1"/>
      <name val="Calibri"/>
      <charset val="134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ndara"/>
      <family val="2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ndara"/>
      <family val="2"/>
    </font>
    <font>
      <sz val="10"/>
      <name val="Candara"/>
      <family val="2"/>
    </font>
    <font>
      <sz val="11"/>
      <name val="Candara"/>
      <family val="2"/>
    </font>
    <font>
      <sz val="9"/>
      <color theme="1"/>
      <name val="Candara"/>
      <family val="2"/>
    </font>
    <font>
      <b/>
      <i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rgb="FF333333"/>
      <name val="Tahoma"/>
      <family val="2"/>
    </font>
    <font>
      <sz val="10"/>
      <color theme="1"/>
      <name val="Tahoma"/>
      <family val="2"/>
    </font>
    <font>
      <sz val="14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Times New Roman"/>
      <family val="1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sz val="9"/>
      <name val="Candara"/>
      <family val="2"/>
    </font>
    <font>
      <b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/>
      <name val="Candara"/>
      <family val="2"/>
    </font>
    <font>
      <b/>
      <sz val="11"/>
      <color theme="1"/>
      <name val="Candara"/>
      <family val="2"/>
    </font>
    <font>
      <b/>
      <sz val="11"/>
      <color rgb="FF0070C0"/>
      <name val="Candara"/>
      <family val="2"/>
    </font>
    <font>
      <sz val="11"/>
      <color rgb="FF000000"/>
      <name val="Candara"/>
      <family val="2"/>
    </font>
    <font>
      <b/>
      <sz val="11"/>
      <color rgb="FF000000"/>
      <name val="Candar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43" fontId="42" fillId="0" borderId="0" applyFont="0" applyFill="0" applyBorder="0" applyAlignment="0" applyProtection="0"/>
    <xf numFmtId="0" fontId="4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2" fillId="0" borderId="0"/>
    <xf numFmtId="43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42" fillId="0" borderId="0"/>
  </cellStyleXfs>
  <cellXfs count="139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4" fontId="6" fillId="0" borderId="0" xfId="0" applyNumberFormat="1" applyFont="1"/>
    <xf numFmtId="0" fontId="7" fillId="0" borderId="0" xfId="0" applyFont="1"/>
    <xf numFmtId="0" fontId="0" fillId="0" borderId="0" xfId="0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43" fontId="9" fillId="0" borderId="0" xfId="1" applyFont="1"/>
    <xf numFmtId="43" fontId="0" fillId="0" borderId="0" xfId="1" applyFont="1"/>
    <xf numFmtId="43" fontId="0" fillId="0" borderId="0" xfId="0" applyNumberFormat="1"/>
    <xf numFmtId="4" fontId="0" fillId="2" borderId="0" xfId="0" applyNumberFormat="1" applyFill="1"/>
    <xf numFmtId="4" fontId="10" fillId="0" borderId="0" xfId="0" applyNumberFormat="1" applyFont="1"/>
    <xf numFmtId="0" fontId="10" fillId="0" borderId="0" xfId="0" applyFont="1"/>
    <xf numFmtId="4" fontId="11" fillId="2" borderId="0" xfId="0" applyNumberFormat="1" applyFont="1" applyFill="1"/>
    <xf numFmtId="0" fontId="12" fillId="0" borderId="0" xfId="0" applyFont="1"/>
    <xf numFmtId="4" fontId="12" fillId="0" borderId="0" xfId="0" applyNumberFormat="1" applyFont="1"/>
    <xf numFmtId="0" fontId="13" fillId="0" borderId="0" xfId="0" applyFont="1"/>
    <xf numFmtId="0" fontId="14" fillId="0" borderId="0" xfId="0" applyFont="1"/>
    <xf numFmtId="4" fontId="11" fillId="0" borderId="0" xfId="0" applyNumberFormat="1" applyFont="1"/>
    <xf numFmtId="0" fontId="0" fillId="2" borderId="0" xfId="0" applyFill="1"/>
    <xf numFmtId="0" fontId="15" fillId="2" borderId="0" xfId="0" applyFont="1" applyFill="1"/>
    <xf numFmtId="1" fontId="8" fillId="0" borderId="1" xfId="0" applyNumberFormat="1" applyFont="1" applyBorder="1" applyAlignment="1">
      <alignment horizontal="center" vertical="center" wrapText="1"/>
    </xf>
    <xf numFmtId="0" fontId="16" fillId="0" borderId="2" xfId="9" applyNumberFormat="1" applyFont="1" applyFill="1" applyBorder="1" applyAlignment="1">
      <alignment horizontal="center" vertical="center"/>
    </xf>
    <xf numFmtId="43" fontId="17" fillId="0" borderId="0" xfId="1" applyFont="1" applyFill="1" applyBorder="1" applyAlignment="1">
      <alignment horizontal="center" vertical="center"/>
    </xf>
    <xf numFmtId="43" fontId="16" fillId="0" borderId="0" xfId="1" applyFont="1" applyFill="1" applyBorder="1" applyAlignment="1">
      <alignment horizontal="center"/>
    </xf>
    <xf numFmtId="43" fontId="17" fillId="0" borderId="0" xfId="1" applyFont="1" applyBorder="1" applyAlignment="1">
      <alignment vertical="center"/>
    </xf>
    <xf numFmtId="43" fontId="17" fillId="0" borderId="1" xfId="1" applyFont="1" applyBorder="1" applyAlignment="1">
      <alignment horizontal="center" vertical="center"/>
    </xf>
    <xf numFmtId="43" fontId="17" fillId="0" borderId="0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43" fontId="16" fillId="0" borderId="3" xfId="1" applyFont="1" applyBorder="1" applyAlignment="1">
      <alignment horizontal="center"/>
    </xf>
    <xf numFmtId="43" fontId="16" fillId="0" borderId="0" xfId="1" applyFont="1" applyBorder="1" applyAlignment="1">
      <alignment horizontal="center"/>
    </xf>
    <xf numFmtId="43" fontId="17" fillId="0" borderId="1" xfId="1" applyFont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43" fontId="11" fillId="0" borderId="0" xfId="1" applyFont="1" applyAlignment="1">
      <alignment horizontal="center"/>
    </xf>
    <xf numFmtId="4" fontId="13" fillId="0" borderId="0" xfId="0" applyNumberFormat="1" applyFont="1"/>
    <xf numFmtId="0" fontId="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3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3" fontId="13" fillId="0" borderId="0" xfId="1" applyFont="1"/>
    <xf numFmtId="43" fontId="3" fillId="0" borderId="0" xfId="1" applyFont="1" applyAlignment="1"/>
    <xf numFmtId="4" fontId="20" fillId="0" borderId="0" xfId="0" applyNumberFormat="1" applyFont="1"/>
    <xf numFmtId="0" fontId="0" fillId="0" borderId="0" xfId="0" applyAlignment="1">
      <alignment horizontal="left" wrapText="1"/>
    </xf>
    <xf numFmtId="4" fontId="4" fillId="0" borderId="0" xfId="0" applyNumberFormat="1" applyFont="1"/>
    <xf numFmtId="0" fontId="11" fillId="0" borderId="0" xfId="0" applyFont="1"/>
    <xf numFmtId="0" fontId="21" fillId="0" borderId="0" xfId="0" applyFont="1"/>
    <xf numFmtId="0" fontId="22" fillId="0" borderId="4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4" fillId="2" borderId="0" xfId="0" applyFont="1" applyFill="1" applyAlignment="1">
      <alignment wrapText="1"/>
    </xf>
    <xf numFmtId="4" fontId="25" fillId="0" borderId="0" xfId="0" applyNumberFormat="1" applyFont="1"/>
    <xf numFmtId="0" fontId="10" fillId="0" borderId="0" xfId="0" applyFont="1" applyAlignment="1">
      <alignment vertical="top" wrapText="1"/>
    </xf>
    <xf numFmtId="43" fontId="12" fillId="0" borderId="1" xfId="1" applyFont="1" applyFill="1" applyBorder="1" applyAlignment="1" applyProtection="1">
      <alignment vertical="center" wrapText="1"/>
    </xf>
    <xf numFmtId="43" fontId="12" fillId="0" borderId="2" xfId="1" applyFont="1" applyFill="1" applyBorder="1" applyAlignment="1" applyProtection="1">
      <alignment vertical="center" wrapText="1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0" borderId="5" xfId="0" applyFont="1" applyBorder="1" applyAlignment="1">
      <alignment horizontal="left" vertical="center"/>
    </xf>
    <xf numFmtId="0" fontId="38" fillId="0" borderId="5" xfId="0" applyFont="1" applyBorder="1" applyAlignment="1">
      <alignment vertical="center"/>
    </xf>
    <xf numFmtId="4" fontId="38" fillId="0" borderId="5" xfId="0" applyNumberFormat="1" applyFont="1" applyBorder="1" applyAlignment="1">
      <alignment vertical="center"/>
    </xf>
    <xf numFmtId="0" fontId="34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34" fillId="0" borderId="2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3" borderId="1" xfId="9" applyFont="1" applyFill="1" applyBorder="1" applyAlignment="1">
      <alignment vertic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8" fillId="0" borderId="0" xfId="5" applyFont="1" applyAlignment="1">
      <alignment horizontal="center" vertical="center" wrapText="1"/>
    </xf>
    <xf numFmtId="43" fontId="8" fillId="0" borderId="0" xfId="8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1" fillId="0" borderId="0" xfId="0" applyFont="1"/>
    <xf numFmtId="43" fontId="31" fillId="0" borderId="0" xfId="8" applyFont="1" applyBorder="1" applyAlignment="1">
      <alignment vertical="center"/>
    </xf>
    <xf numFmtId="43" fontId="33" fillId="0" borderId="0" xfId="8" applyFont="1" applyAlignment="1">
      <alignment vertical="center"/>
    </xf>
    <xf numFmtId="43" fontId="34" fillId="0" borderId="0" xfId="8" applyFont="1" applyBorder="1" applyAlignment="1">
      <alignment vertical="center"/>
    </xf>
    <xf numFmtId="43" fontId="35" fillId="0" borderId="0" xfId="8" applyFont="1" applyAlignment="1">
      <alignment vertical="center"/>
    </xf>
    <xf numFmtId="43" fontId="37" fillId="0" borderId="0" xfId="8" applyFont="1" applyBorder="1" applyAlignment="1">
      <alignment vertical="center"/>
    </xf>
    <xf numFmtId="43" fontId="37" fillId="0" borderId="0" xfId="8" applyFont="1" applyAlignment="1">
      <alignment vertical="center"/>
    </xf>
    <xf numFmtId="43" fontId="31" fillId="0" borderId="6" xfId="8" applyFont="1" applyBorder="1" applyAlignment="1">
      <alignment vertical="center"/>
    </xf>
    <xf numFmtId="43" fontId="33" fillId="0" borderId="6" xfId="8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43" fontId="34" fillId="0" borderId="2" xfId="8" applyFont="1" applyBorder="1" applyAlignment="1">
      <alignment horizontal="center" vertical="center"/>
    </xf>
    <xf numFmtId="43" fontId="35" fillId="0" borderId="2" xfId="8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33" fillId="0" borderId="1" xfId="8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right" wrapText="1"/>
    </xf>
    <xf numFmtId="49" fontId="8" fillId="0" borderId="1" xfId="0" applyNumberFormat="1" applyFont="1" applyBorder="1" applyAlignment="1">
      <alignment horizontal="center"/>
    </xf>
    <xf numFmtId="43" fontId="26" fillId="0" borderId="0" xfId="8" applyFont="1" applyBorder="1" applyAlignment="1">
      <alignment vertical="center"/>
    </xf>
    <xf numFmtId="43" fontId="38" fillId="0" borderId="0" xfId="8" applyFont="1" applyBorder="1" applyAlignment="1">
      <alignment horizontal="center" vertical="center"/>
    </xf>
    <xf numFmtId="43" fontId="26" fillId="0" borderId="0" xfId="8" applyFont="1" applyBorder="1" applyAlignment="1">
      <alignment horizontal="center" vertical="center"/>
    </xf>
    <xf numFmtId="43" fontId="39" fillId="0" borderId="0" xfId="8" applyFont="1" applyAlignment="1">
      <alignment vertical="center"/>
    </xf>
    <xf numFmtId="0" fontId="45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43" fontId="31" fillId="0" borderId="0" xfId="8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43" fontId="31" fillId="0" borderId="0" xfId="8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4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center" wrapText="1"/>
    </xf>
  </cellXfs>
  <cellStyles count="12">
    <cellStyle name="Comma" xfId="1" builtinId="3"/>
    <cellStyle name="Comma 2" xfId="8" xr:uid="{00000000-0005-0000-0000-000037000000}"/>
    <cellStyle name="Comma 3" xfId="9" xr:uid="{00000000-0005-0000-0000-000038000000}"/>
    <cellStyle name="Comma 3 2" xfId="10" xr:uid="{00000000-0005-0000-0000-000039000000}"/>
    <cellStyle name="Normal" xfId="0" builtinId="0"/>
    <cellStyle name="Normal 2" xfId="5" xr:uid="{00000000-0005-0000-0000-000023000000}"/>
    <cellStyle name="Normal 2 10" xfId="3" xr:uid="{00000000-0005-0000-0000-000015000000}"/>
    <cellStyle name="Normal 2 2 2" xfId="4" xr:uid="{00000000-0005-0000-0000-00001D000000}"/>
    <cellStyle name="Normal 3" xfId="6" xr:uid="{00000000-0005-0000-0000-000028000000}"/>
    <cellStyle name="Normal 5" xfId="2" xr:uid="{00000000-0005-0000-0000-000008000000}"/>
    <cellStyle name="Normal 5 2" xfId="7" xr:uid="{00000000-0005-0000-0000-000035000000}"/>
    <cellStyle name="Normal 5 2 4" xfId="11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9</xdr:row>
      <xdr:rowOff>171450</xdr:rowOff>
    </xdr:from>
    <xdr:to>
      <xdr:col>1</xdr:col>
      <xdr:colOff>2476500</xdr:colOff>
      <xdr:row>9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E9BC76F-DCB7-4D7F-BF99-55EE8C879E8B}"/>
            </a:ext>
          </a:extLst>
        </xdr:cNvPr>
        <xdr:cNvCxnSpPr/>
      </xdr:nvCxnSpPr>
      <xdr:spPr>
        <a:xfrm>
          <a:off x="904875" y="2295525"/>
          <a:ext cx="199072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10</xdr:row>
      <xdr:rowOff>171450</xdr:rowOff>
    </xdr:from>
    <xdr:to>
      <xdr:col>1</xdr:col>
      <xdr:colOff>2619375</xdr:colOff>
      <xdr:row>10</xdr:row>
      <xdr:rowOff>171450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76DDED81-1311-4854-8D01-B0A3936EAE01}"/>
            </a:ext>
          </a:extLst>
        </xdr:cNvPr>
        <xdr:cNvCxnSpPr/>
      </xdr:nvCxnSpPr>
      <xdr:spPr>
        <a:xfrm>
          <a:off x="466725" y="2486025"/>
          <a:ext cx="257175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9</xdr:row>
      <xdr:rowOff>171450</xdr:rowOff>
    </xdr:from>
    <xdr:to>
      <xdr:col>1</xdr:col>
      <xdr:colOff>2476500</xdr:colOff>
      <xdr:row>9</xdr:row>
      <xdr:rowOff>171450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6B423FFB-FD10-4434-BFF4-19FC1E2466C7}"/>
            </a:ext>
          </a:extLst>
        </xdr:cNvPr>
        <xdr:cNvCxnSpPr/>
      </xdr:nvCxnSpPr>
      <xdr:spPr>
        <a:xfrm>
          <a:off x="904875" y="2295525"/>
          <a:ext cx="199072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10</xdr:row>
      <xdr:rowOff>171450</xdr:rowOff>
    </xdr:from>
    <xdr:to>
      <xdr:col>1</xdr:col>
      <xdr:colOff>2619375</xdr:colOff>
      <xdr:row>10</xdr:row>
      <xdr:rowOff>171450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A7E3ED86-AADA-4C44-B67F-23FAFC10BE39}"/>
            </a:ext>
          </a:extLst>
        </xdr:cNvPr>
        <xdr:cNvCxnSpPr/>
      </xdr:nvCxnSpPr>
      <xdr:spPr>
        <a:xfrm>
          <a:off x="466725" y="2486025"/>
          <a:ext cx="257175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1</xdr:row>
      <xdr:rowOff>95250</xdr:rowOff>
    </xdr:from>
    <xdr:to>
      <xdr:col>1</xdr:col>
      <xdr:colOff>1297680</xdr:colOff>
      <xdr:row>6</xdr:row>
      <xdr:rowOff>104775</xdr:rowOff>
    </xdr:to>
    <xdr:pic>
      <xdr:nvPicPr>
        <xdr:cNvPr id="11" name="Picture 10" descr="Description: C:\Users\ADMIN1\Documents\JHCSC LOGO  copy copy.jpg">
          <a:extLst>
            <a:ext uri="{FF2B5EF4-FFF2-40B4-BE49-F238E27FC236}">
              <a16:creationId xmlns:a16="http://schemas.microsoft.com/office/drawing/2014/main" id="{830A5272-3798-4152-BF65-A2712F859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0550" y="666750"/>
          <a:ext cx="112623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8"/>
  <sheetViews>
    <sheetView tabSelected="1" topLeftCell="A34" workbookViewId="0">
      <selection activeCell="B54" sqref="B54"/>
    </sheetView>
  </sheetViews>
  <sheetFormatPr defaultColWidth="9" defaultRowHeight="15"/>
  <cols>
    <col min="1" max="1" width="6.28515625" customWidth="1"/>
    <col min="2" max="2" width="51.7109375" customWidth="1"/>
    <col min="3" max="3" width="8.7109375" customWidth="1"/>
    <col min="4" max="4" width="9.140625" customWidth="1"/>
    <col min="5" max="5" width="11.28515625" customWidth="1"/>
    <col min="6" max="6" width="13" customWidth="1"/>
    <col min="7" max="7" width="4.7109375" customWidth="1"/>
    <col min="8" max="8" width="13.140625" style="58" customWidth="1"/>
    <col min="9" max="14" width="9.140625" style="58"/>
  </cols>
  <sheetData>
    <row r="2" spans="1:6">
      <c r="A2" s="120" t="s">
        <v>0</v>
      </c>
      <c r="B2" s="120"/>
      <c r="C2" s="120"/>
      <c r="D2" s="120"/>
      <c r="E2" s="120"/>
      <c r="F2" s="120"/>
    </row>
    <row r="3" spans="1:6">
      <c r="A3" s="121" t="s">
        <v>1</v>
      </c>
      <c r="B3" s="121"/>
      <c r="C3" s="121"/>
      <c r="D3" s="121"/>
      <c r="E3" s="121"/>
      <c r="F3" s="121"/>
    </row>
    <row r="4" spans="1:6" ht="15.75">
      <c r="A4" s="127" t="s">
        <v>685</v>
      </c>
      <c r="B4" s="127"/>
      <c r="C4" s="127"/>
      <c r="D4" s="127"/>
      <c r="E4" s="127"/>
      <c r="F4" s="127"/>
    </row>
    <row r="5" spans="1:6" ht="15.75">
      <c r="A5" s="128" t="s">
        <v>2</v>
      </c>
      <c r="B5" s="128"/>
      <c r="C5" s="128"/>
      <c r="D5" s="128"/>
      <c r="E5" s="128"/>
      <c r="F5" s="128"/>
    </row>
    <row r="6" spans="1:6">
      <c r="A6" s="68"/>
      <c r="B6" s="68"/>
      <c r="C6" s="68"/>
      <c r="D6" s="68"/>
      <c r="E6" s="68"/>
      <c r="F6" s="68"/>
    </row>
    <row r="7" spans="1:6" ht="15.75">
      <c r="A7" s="129" t="s">
        <v>3</v>
      </c>
      <c r="B7" s="129"/>
      <c r="C7" s="129"/>
      <c r="D7" s="129"/>
      <c r="E7" s="129"/>
      <c r="F7" s="129"/>
    </row>
    <row r="8" spans="1:6">
      <c r="A8" s="68"/>
      <c r="B8" s="68"/>
      <c r="C8" s="68"/>
      <c r="D8" s="68"/>
      <c r="E8" s="122" t="s">
        <v>4</v>
      </c>
      <c r="F8" s="122"/>
    </row>
    <row r="9" spans="1:6">
      <c r="A9" s="69"/>
      <c r="B9" s="70"/>
      <c r="C9" s="70"/>
      <c r="D9" s="71"/>
      <c r="E9" s="122" t="s">
        <v>5</v>
      </c>
      <c r="F9" s="122"/>
    </row>
    <row r="10" spans="1:6">
      <c r="A10" s="69" t="s">
        <v>6</v>
      </c>
      <c r="B10" s="69"/>
      <c r="C10" s="69"/>
      <c r="D10" s="69"/>
      <c r="E10" s="96"/>
      <c r="F10" s="97"/>
    </row>
    <row r="11" spans="1:6">
      <c r="A11" s="69" t="s">
        <v>7</v>
      </c>
      <c r="B11" s="69"/>
      <c r="C11" s="69"/>
      <c r="D11" s="69"/>
      <c r="E11" s="96"/>
      <c r="F11" s="97"/>
    </row>
    <row r="12" spans="1:6">
      <c r="A12" s="69"/>
      <c r="B12" s="69"/>
      <c r="C12" s="69"/>
      <c r="D12" s="69"/>
      <c r="E12" s="96"/>
      <c r="F12" s="97"/>
    </row>
    <row r="13" spans="1:6">
      <c r="A13" s="72"/>
      <c r="B13" s="72" t="s">
        <v>8</v>
      </c>
      <c r="C13" s="72"/>
      <c r="D13" s="72"/>
      <c r="E13" s="98"/>
      <c r="F13" s="99"/>
    </row>
    <row r="14" spans="1:6">
      <c r="A14" s="72" t="s">
        <v>9</v>
      </c>
      <c r="B14" s="72"/>
      <c r="C14" s="72"/>
      <c r="D14" s="72"/>
      <c r="E14" s="98"/>
      <c r="F14" s="99"/>
    </row>
    <row r="15" spans="1:6">
      <c r="A15" s="72" t="s">
        <v>10</v>
      </c>
      <c r="B15" s="72"/>
      <c r="C15" s="72"/>
      <c r="D15" s="72"/>
      <c r="E15" s="98"/>
      <c r="F15" s="99"/>
    </row>
    <row r="16" spans="1:6">
      <c r="A16" s="73"/>
      <c r="B16" s="73"/>
      <c r="C16" s="73"/>
    </row>
    <row r="17" spans="1:6">
      <c r="A17" s="69"/>
      <c r="B17" s="69"/>
      <c r="C17" s="69"/>
      <c r="D17" s="123" t="s">
        <v>686</v>
      </c>
      <c r="E17" s="123"/>
      <c r="F17" s="123"/>
    </row>
    <row r="18" spans="1:6">
      <c r="A18" s="74" t="s">
        <v>11</v>
      </c>
      <c r="B18" s="74"/>
      <c r="C18" s="74"/>
      <c r="D18" s="124" t="s">
        <v>12</v>
      </c>
      <c r="E18" s="124"/>
      <c r="F18" s="124"/>
    </row>
    <row r="19" spans="1:6">
      <c r="A19" s="74"/>
      <c r="B19" s="74" t="s">
        <v>13</v>
      </c>
      <c r="C19" s="74"/>
      <c r="D19" s="74"/>
      <c r="E19" s="100"/>
      <c r="F19" s="101"/>
    </row>
    <row r="20" spans="1:6">
      <c r="A20" s="74"/>
      <c r="B20" s="74" t="s">
        <v>14</v>
      </c>
      <c r="C20" s="74"/>
      <c r="D20" s="74"/>
      <c r="E20" s="100"/>
      <c r="F20" s="101"/>
    </row>
    <row r="21" spans="1:6">
      <c r="A21" s="74"/>
      <c r="B21" s="74" t="s">
        <v>15</v>
      </c>
      <c r="C21" s="74"/>
      <c r="D21" s="74"/>
      <c r="E21" s="100"/>
      <c r="F21" s="101"/>
    </row>
    <row r="22" spans="1:6">
      <c r="A22" s="74"/>
      <c r="B22" s="74" t="s">
        <v>16</v>
      </c>
      <c r="C22" s="74"/>
      <c r="D22" s="74"/>
      <c r="E22" s="100"/>
      <c r="F22" s="101"/>
    </row>
    <row r="23" spans="1:6">
      <c r="A23" s="74"/>
      <c r="B23" s="74" t="s">
        <v>17</v>
      </c>
      <c r="C23" s="74"/>
      <c r="D23" s="74"/>
      <c r="E23" s="100"/>
      <c r="F23" s="101"/>
    </row>
    <row r="24" spans="1:6">
      <c r="A24" s="74"/>
      <c r="B24" s="74" t="s">
        <v>18</v>
      </c>
      <c r="C24" s="74"/>
      <c r="D24" s="74"/>
      <c r="E24" s="100"/>
      <c r="F24" s="101"/>
    </row>
    <row r="25" spans="1:6">
      <c r="A25" s="74"/>
      <c r="B25" s="74" t="s">
        <v>19</v>
      </c>
      <c r="C25" s="74"/>
      <c r="D25" s="74"/>
      <c r="E25" s="100"/>
      <c r="F25" s="101"/>
    </row>
    <row r="26" spans="1:6">
      <c r="A26" s="74"/>
      <c r="B26" s="74" t="s">
        <v>20</v>
      </c>
      <c r="C26" s="74"/>
      <c r="D26" s="74"/>
      <c r="E26" s="100"/>
      <c r="F26" s="101"/>
    </row>
    <row r="27" spans="1:6">
      <c r="A27" s="74"/>
      <c r="B27" s="74" t="s">
        <v>687</v>
      </c>
      <c r="C27" s="74"/>
      <c r="D27" s="74"/>
      <c r="E27" s="100"/>
      <c r="F27" s="101"/>
    </row>
    <row r="28" spans="1:6">
      <c r="A28" s="75" t="s">
        <v>690</v>
      </c>
      <c r="B28" s="76"/>
      <c r="C28" s="77"/>
      <c r="D28" s="76"/>
      <c r="E28" s="76"/>
      <c r="F28" s="76"/>
    </row>
    <row r="29" spans="1:6">
      <c r="A29" s="78"/>
      <c r="B29" s="79"/>
      <c r="C29" s="80"/>
      <c r="D29" s="80"/>
      <c r="E29" s="102"/>
      <c r="F29" s="103"/>
    </row>
    <row r="30" spans="1:6">
      <c r="A30" s="81" t="s">
        <v>21</v>
      </c>
      <c r="B30" s="82" t="s">
        <v>22</v>
      </c>
      <c r="C30" s="83" t="s">
        <v>23</v>
      </c>
      <c r="D30" s="104" t="s">
        <v>24</v>
      </c>
      <c r="E30" s="105" t="s">
        <v>25</v>
      </c>
      <c r="F30" s="106" t="s">
        <v>26</v>
      </c>
    </row>
    <row r="31" spans="1:6">
      <c r="A31" s="107"/>
      <c r="B31" s="118" t="s">
        <v>688</v>
      </c>
      <c r="C31" s="108"/>
      <c r="D31" s="108"/>
      <c r="E31" s="109"/>
      <c r="F31" s="110"/>
    </row>
    <row r="32" spans="1:6" ht="75">
      <c r="A32" s="107">
        <v>1</v>
      </c>
      <c r="B32" s="119" t="s">
        <v>691</v>
      </c>
      <c r="C32" s="111">
        <v>260</v>
      </c>
      <c r="D32" s="84" t="s">
        <v>500</v>
      </c>
      <c r="E32" s="109"/>
      <c r="F32" s="110"/>
    </row>
    <row r="33" spans="1:6" ht="120">
      <c r="A33" s="107">
        <v>2</v>
      </c>
      <c r="B33" s="119" t="s">
        <v>692</v>
      </c>
      <c r="C33" s="111">
        <v>520</v>
      </c>
      <c r="D33" s="84" t="s">
        <v>500</v>
      </c>
      <c r="E33" s="109"/>
      <c r="F33" s="110"/>
    </row>
    <row r="34" spans="1:6">
      <c r="A34" s="107"/>
      <c r="B34" s="136" t="s">
        <v>689</v>
      </c>
      <c r="C34" s="111"/>
      <c r="D34" s="84"/>
      <c r="E34" s="109"/>
      <c r="F34" s="110"/>
    </row>
    <row r="35" spans="1:6">
      <c r="A35" s="107"/>
      <c r="B35" s="137"/>
      <c r="C35" s="111"/>
      <c r="D35" s="84"/>
      <c r="E35" s="109"/>
      <c r="F35" s="110"/>
    </row>
    <row r="36" spans="1:6">
      <c r="A36" s="107"/>
      <c r="B36" s="138"/>
      <c r="C36" s="111"/>
      <c r="D36" s="84"/>
      <c r="E36" s="109"/>
      <c r="F36" s="110"/>
    </row>
    <row r="37" spans="1:6">
      <c r="A37" s="107"/>
      <c r="B37" s="112" t="s">
        <v>31</v>
      </c>
      <c r="C37" s="113"/>
      <c r="D37" s="12"/>
      <c r="E37" s="85"/>
      <c r="F37" s="110"/>
    </row>
    <row r="38" spans="1:6">
      <c r="B38" s="86" t="s">
        <v>32</v>
      </c>
      <c r="C38" s="87"/>
      <c r="D38" s="88"/>
      <c r="E38" s="89"/>
      <c r="F38" s="114"/>
    </row>
    <row r="39" spans="1:6">
      <c r="B39" s="86" t="s">
        <v>33</v>
      </c>
      <c r="C39" s="87"/>
      <c r="D39" s="88"/>
      <c r="E39" s="89"/>
      <c r="F39" s="114"/>
    </row>
    <row r="40" spans="1:6">
      <c r="B40" s="86" t="s">
        <v>34</v>
      </c>
      <c r="C40" s="87"/>
      <c r="D40" s="90"/>
      <c r="E40" s="115"/>
      <c r="F40" s="115"/>
    </row>
    <row r="41" spans="1:6">
      <c r="A41" s="90"/>
      <c r="B41" s="91" t="s">
        <v>35</v>
      </c>
      <c r="C41" s="90"/>
      <c r="D41" s="67"/>
      <c r="E41" s="116"/>
      <c r="F41" s="116"/>
    </row>
    <row r="42" spans="1:6">
      <c r="A42" s="125" t="s">
        <v>36</v>
      </c>
      <c r="B42" s="125"/>
      <c r="C42" s="67"/>
      <c r="D42" s="67"/>
      <c r="E42" s="116"/>
      <c r="F42" s="116"/>
    </row>
    <row r="44" spans="1:6">
      <c r="A44" s="67"/>
      <c r="B44" s="67"/>
      <c r="C44" s="67"/>
      <c r="D44" s="92"/>
      <c r="E44" s="126" t="s">
        <v>37</v>
      </c>
      <c r="F44" s="126"/>
    </row>
    <row r="45" spans="1:6">
      <c r="B45" s="67"/>
      <c r="C45" s="67"/>
      <c r="D45" s="91"/>
      <c r="E45" s="114"/>
      <c r="F45" s="117"/>
    </row>
    <row r="46" spans="1:6">
      <c r="B46" s="91" t="s">
        <v>38</v>
      </c>
      <c r="C46" s="91"/>
      <c r="E46" s="92" t="s">
        <v>39</v>
      </c>
      <c r="F46" s="92"/>
    </row>
    <row r="47" spans="1:6">
      <c r="B47" s="91"/>
      <c r="C47" s="93"/>
      <c r="D47" s="94"/>
      <c r="E47" s="94"/>
      <c r="F47" s="94"/>
    </row>
    <row r="48" spans="1:6">
      <c r="A48" s="95"/>
      <c r="B48" s="91"/>
      <c r="C48" s="93"/>
      <c r="D48" s="92"/>
      <c r="E48" s="126" t="s">
        <v>40</v>
      </c>
      <c r="F48" s="126"/>
    </row>
  </sheetData>
  <mergeCells count="12">
    <mergeCell ref="D18:F18"/>
    <mergeCell ref="A42:B42"/>
    <mergeCell ref="E44:F44"/>
    <mergeCell ref="E48:F48"/>
    <mergeCell ref="A4:F4"/>
    <mergeCell ref="A5:F5"/>
    <mergeCell ref="A7:F7"/>
    <mergeCell ref="A2:F2"/>
    <mergeCell ref="A3:F3"/>
    <mergeCell ref="E8:F8"/>
    <mergeCell ref="E9:F9"/>
    <mergeCell ref="D17:F17"/>
  </mergeCells>
  <pageMargins left="0.25" right="0.25" top="0" bottom="0" header="0.3" footer="0.3"/>
  <pageSetup orientation="portrait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28"/>
  <sheetViews>
    <sheetView topLeftCell="A374" workbookViewId="0">
      <selection activeCell="A189" sqref="A189"/>
    </sheetView>
  </sheetViews>
  <sheetFormatPr defaultColWidth="9.140625" defaultRowHeight="15"/>
  <cols>
    <col min="1" max="1" width="52" customWidth="1"/>
    <col min="4" max="4" width="10.5703125" customWidth="1"/>
    <col min="5" max="5" width="14.28515625" customWidth="1"/>
    <col min="6" max="6" width="9.140625" customWidth="1"/>
    <col min="7" max="7" width="22" customWidth="1"/>
    <col min="9" max="9" width="23" customWidth="1"/>
  </cols>
  <sheetData>
    <row r="1" spans="1:11" hidden="1">
      <c r="A1" t="s">
        <v>41</v>
      </c>
      <c r="B1" t="s">
        <v>24</v>
      </c>
      <c r="C1" t="s">
        <v>42</v>
      </c>
      <c r="D1" t="s">
        <v>43</v>
      </c>
      <c r="E1" t="s">
        <v>44</v>
      </c>
    </row>
    <row r="2" spans="1:11" hidden="1">
      <c r="A2" t="s">
        <v>45</v>
      </c>
      <c r="B2" t="s">
        <v>30</v>
      </c>
      <c r="C2">
        <v>30</v>
      </c>
      <c r="D2">
        <v>50</v>
      </c>
      <c r="E2" s="3">
        <v>1500</v>
      </c>
      <c r="K2" s="3"/>
    </row>
    <row r="3" spans="1:11" hidden="1">
      <c r="A3" t="s">
        <v>46</v>
      </c>
      <c r="B3" t="s">
        <v>47</v>
      </c>
      <c r="C3">
        <v>86.06</v>
      </c>
      <c r="D3">
        <v>14</v>
      </c>
      <c r="E3" s="3">
        <v>1204.8399999999999</v>
      </c>
      <c r="K3" s="3"/>
    </row>
    <row r="4" spans="1:11" hidden="1">
      <c r="A4" t="s">
        <v>48</v>
      </c>
      <c r="B4" t="s">
        <v>28</v>
      </c>
      <c r="C4">
        <v>176.8</v>
      </c>
      <c r="D4">
        <v>53</v>
      </c>
      <c r="E4" s="3">
        <v>9370.4</v>
      </c>
      <c r="K4" s="3"/>
    </row>
    <row r="5" spans="1:11" hidden="1">
      <c r="A5" t="s">
        <v>48</v>
      </c>
      <c r="B5" t="s">
        <v>28</v>
      </c>
      <c r="C5">
        <v>176.8</v>
      </c>
      <c r="D5">
        <v>250</v>
      </c>
      <c r="E5" s="3">
        <v>44200</v>
      </c>
      <c r="K5" s="3"/>
    </row>
    <row r="6" spans="1:11" hidden="1">
      <c r="A6" t="s">
        <v>49</v>
      </c>
      <c r="B6" t="s">
        <v>28</v>
      </c>
      <c r="C6">
        <v>300</v>
      </c>
      <c r="D6">
        <v>100</v>
      </c>
      <c r="E6" s="3">
        <v>30000</v>
      </c>
      <c r="K6" s="3"/>
    </row>
    <row r="7" spans="1:11" hidden="1">
      <c r="A7" t="s">
        <v>50</v>
      </c>
      <c r="B7" t="s">
        <v>28</v>
      </c>
      <c r="C7">
        <v>300</v>
      </c>
      <c r="D7">
        <v>100</v>
      </c>
      <c r="E7" s="3">
        <v>30000</v>
      </c>
      <c r="K7" s="3"/>
    </row>
    <row r="8" spans="1:11" hidden="1">
      <c r="A8" t="s">
        <v>51</v>
      </c>
      <c r="B8" t="s">
        <v>52</v>
      </c>
      <c r="C8">
        <v>200</v>
      </c>
      <c r="D8">
        <v>1</v>
      </c>
      <c r="E8">
        <v>200</v>
      </c>
    </row>
    <row r="9" spans="1:11" hidden="1">
      <c r="A9" t="s">
        <v>53</v>
      </c>
      <c r="B9" t="s">
        <v>52</v>
      </c>
      <c r="C9">
        <v>430</v>
      </c>
      <c r="D9">
        <v>141</v>
      </c>
      <c r="E9" s="3">
        <v>60630</v>
      </c>
      <c r="K9" s="3"/>
    </row>
    <row r="10" spans="1:11" hidden="1">
      <c r="A10" t="s">
        <v>54</v>
      </c>
      <c r="B10" t="s">
        <v>28</v>
      </c>
      <c r="C10">
        <v>15</v>
      </c>
      <c r="D10">
        <v>150</v>
      </c>
      <c r="E10" s="3">
        <v>2250</v>
      </c>
      <c r="K10" s="3"/>
    </row>
    <row r="11" spans="1:11" hidden="1">
      <c r="A11" t="s">
        <v>55</v>
      </c>
      <c r="B11" t="s">
        <v>52</v>
      </c>
      <c r="C11">
        <v>430</v>
      </c>
      <c r="D11">
        <v>80</v>
      </c>
      <c r="E11" s="3">
        <v>34400</v>
      </c>
      <c r="K11" s="3"/>
    </row>
    <row r="12" spans="1:11" hidden="1">
      <c r="A12" t="s">
        <v>56</v>
      </c>
      <c r="B12" t="s">
        <v>28</v>
      </c>
      <c r="C12">
        <v>15</v>
      </c>
      <c r="D12">
        <v>150</v>
      </c>
      <c r="E12" s="3">
        <v>2250</v>
      </c>
      <c r="K12" s="3"/>
    </row>
    <row r="13" spans="1:11" hidden="1">
      <c r="A13" t="s">
        <v>57</v>
      </c>
      <c r="B13" t="s">
        <v>52</v>
      </c>
      <c r="C13">
        <v>430</v>
      </c>
      <c r="D13">
        <v>1</v>
      </c>
      <c r="E13">
        <v>430</v>
      </c>
    </row>
    <row r="14" spans="1:11" hidden="1">
      <c r="A14" t="s">
        <v>58</v>
      </c>
      <c r="B14" t="s">
        <v>52</v>
      </c>
      <c r="C14">
        <v>150</v>
      </c>
      <c r="D14">
        <v>9</v>
      </c>
      <c r="E14" s="3">
        <v>1350</v>
      </c>
      <c r="K14" s="3"/>
    </row>
    <row r="15" spans="1:11" hidden="1">
      <c r="A15" t="s">
        <v>59</v>
      </c>
      <c r="B15" t="s">
        <v>52</v>
      </c>
      <c r="C15">
        <v>150</v>
      </c>
      <c r="D15">
        <v>9</v>
      </c>
      <c r="E15" s="3">
        <v>1350</v>
      </c>
      <c r="K15" s="3"/>
    </row>
    <row r="16" spans="1:11" hidden="1">
      <c r="A16" t="s">
        <v>60</v>
      </c>
      <c r="B16" t="s">
        <v>28</v>
      </c>
      <c r="C16">
        <v>15</v>
      </c>
      <c r="D16">
        <v>150</v>
      </c>
      <c r="E16" s="3">
        <v>2250</v>
      </c>
      <c r="K16" s="3"/>
    </row>
    <row r="17" spans="1:11" hidden="1">
      <c r="A17" t="s">
        <v>61</v>
      </c>
      <c r="B17" t="s">
        <v>28</v>
      </c>
      <c r="C17">
        <v>136.24</v>
      </c>
      <c r="D17">
        <v>17</v>
      </c>
      <c r="E17" s="3">
        <v>2316.08</v>
      </c>
      <c r="K17" s="3"/>
    </row>
    <row r="18" spans="1:11" hidden="1">
      <c r="A18" t="s">
        <v>62</v>
      </c>
      <c r="B18" t="s">
        <v>28</v>
      </c>
      <c r="C18">
        <v>50</v>
      </c>
      <c r="D18">
        <v>10</v>
      </c>
      <c r="E18">
        <v>500</v>
      </c>
    </row>
    <row r="19" spans="1:11" hidden="1">
      <c r="A19" t="s">
        <v>63</v>
      </c>
      <c r="B19" t="s">
        <v>29</v>
      </c>
      <c r="C19">
        <v>346.85</v>
      </c>
      <c r="D19">
        <v>4</v>
      </c>
      <c r="E19" s="3">
        <v>1387.4</v>
      </c>
      <c r="K19" s="3"/>
    </row>
    <row r="20" spans="1:11" hidden="1">
      <c r="A20" t="s">
        <v>64</v>
      </c>
      <c r="B20" t="s">
        <v>65</v>
      </c>
      <c r="C20">
        <v>83.72</v>
      </c>
      <c r="D20">
        <v>33</v>
      </c>
      <c r="E20" s="3">
        <v>2762.76</v>
      </c>
      <c r="K20" s="3"/>
    </row>
    <row r="21" spans="1:11" hidden="1">
      <c r="A21" t="s">
        <v>66</v>
      </c>
      <c r="B21" t="s">
        <v>67</v>
      </c>
      <c r="C21">
        <v>350</v>
      </c>
      <c r="D21">
        <v>12</v>
      </c>
      <c r="E21" s="3">
        <v>4200</v>
      </c>
      <c r="K21" s="3"/>
    </row>
    <row r="22" spans="1:11" hidden="1">
      <c r="A22" t="s">
        <v>68</v>
      </c>
      <c r="B22" t="s">
        <v>28</v>
      </c>
      <c r="C22">
        <v>162</v>
      </c>
      <c r="D22">
        <v>26</v>
      </c>
      <c r="E22" s="3">
        <v>4212</v>
      </c>
      <c r="K22" s="3"/>
    </row>
    <row r="23" spans="1:11" hidden="1">
      <c r="A23" t="s">
        <v>69</v>
      </c>
      <c r="B23" t="s">
        <v>28</v>
      </c>
      <c r="C23">
        <v>100</v>
      </c>
      <c r="D23">
        <v>20</v>
      </c>
      <c r="E23" s="3">
        <v>2000</v>
      </c>
      <c r="K23" s="3"/>
    </row>
    <row r="24" spans="1:11" hidden="1">
      <c r="A24" t="s">
        <v>70</v>
      </c>
      <c r="B24" t="s">
        <v>28</v>
      </c>
      <c r="C24">
        <v>500</v>
      </c>
      <c r="D24">
        <v>300</v>
      </c>
      <c r="E24" s="3">
        <v>150000</v>
      </c>
      <c r="K24" s="3"/>
    </row>
    <row r="25" spans="1:11" hidden="1">
      <c r="A25" t="s">
        <v>71</v>
      </c>
      <c r="B25" t="s">
        <v>52</v>
      </c>
      <c r="C25">
        <v>29.64</v>
      </c>
      <c r="D25">
        <v>50</v>
      </c>
      <c r="E25" s="3">
        <v>1482</v>
      </c>
      <c r="K25" s="3"/>
    </row>
    <row r="26" spans="1:11" hidden="1">
      <c r="A26" t="s">
        <v>72</v>
      </c>
      <c r="B26" t="s">
        <v>29</v>
      </c>
      <c r="C26" s="3">
        <v>12000</v>
      </c>
      <c r="D26">
        <v>2</v>
      </c>
      <c r="E26" s="3">
        <v>24000</v>
      </c>
      <c r="I26" s="3"/>
      <c r="K26" s="3"/>
    </row>
    <row r="27" spans="1:11" hidden="1">
      <c r="A27" t="s">
        <v>73</v>
      </c>
      <c r="B27" t="s">
        <v>28</v>
      </c>
      <c r="C27">
        <v>95</v>
      </c>
      <c r="D27">
        <v>5</v>
      </c>
      <c r="E27">
        <v>475</v>
      </c>
    </row>
    <row r="28" spans="1:11" hidden="1">
      <c r="A28" t="s">
        <v>74</v>
      </c>
      <c r="B28" t="s">
        <v>75</v>
      </c>
      <c r="C28">
        <v>41.6</v>
      </c>
      <c r="D28">
        <v>11</v>
      </c>
      <c r="E28">
        <v>457.6</v>
      </c>
    </row>
    <row r="29" spans="1:11" hidden="1">
      <c r="A29" t="s">
        <v>76</v>
      </c>
      <c r="B29" t="s">
        <v>28</v>
      </c>
      <c r="C29">
        <v>42.38</v>
      </c>
      <c r="D29">
        <v>2</v>
      </c>
      <c r="E29">
        <v>84.76</v>
      </c>
    </row>
    <row r="30" spans="1:11" hidden="1">
      <c r="A30" t="s">
        <v>77</v>
      </c>
      <c r="B30" t="s">
        <v>52</v>
      </c>
      <c r="C30">
        <v>9.0500000000000007</v>
      </c>
      <c r="D30">
        <v>16</v>
      </c>
      <c r="E30">
        <v>144.80000000000001</v>
      </c>
    </row>
    <row r="31" spans="1:11" hidden="1">
      <c r="A31" t="s">
        <v>78</v>
      </c>
      <c r="B31" t="s">
        <v>52</v>
      </c>
      <c r="C31">
        <v>15.27</v>
      </c>
      <c r="D31">
        <v>15</v>
      </c>
      <c r="E31">
        <v>229.05</v>
      </c>
    </row>
    <row r="32" spans="1:11" hidden="1">
      <c r="A32" t="s">
        <v>79</v>
      </c>
      <c r="B32" t="s">
        <v>52</v>
      </c>
      <c r="C32">
        <v>20.8</v>
      </c>
      <c r="D32">
        <v>35</v>
      </c>
      <c r="E32">
        <v>728</v>
      </c>
    </row>
    <row r="33" spans="1:11" hidden="1">
      <c r="A33" t="s">
        <v>80</v>
      </c>
      <c r="B33" t="s">
        <v>52</v>
      </c>
      <c r="C33">
        <v>47.84</v>
      </c>
      <c r="D33">
        <v>15</v>
      </c>
      <c r="E33">
        <v>717.6</v>
      </c>
    </row>
    <row r="34" spans="1:11" hidden="1">
      <c r="A34" t="s">
        <v>81</v>
      </c>
      <c r="B34" t="s">
        <v>82</v>
      </c>
      <c r="C34">
        <v>400</v>
      </c>
      <c r="D34">
        <v>40</v>
      </c>
      <c r="E34" s="3">
        <v>16000</v>
      </c>
      <c r="K34" s="3"/>
    </row>
    <row r="35" spans="1:11" hidden="1">
      <c r="A35" t="s">
        <v>83</v>
      </c>
      <c r="B35" t="s">
        <v>28</v>
      </c>
      <c r="C35">
        <v>14.02</v>
      </c>
      <c r="D35">
        <v>36</v>
      </c>
      <c r="E35">
        <v>504.72</v>
      </c>
    </row>
    <row r="36" spans="1:11" hidden="1">
      <c r="A36" t="s">
        <v>84</v>
      </c>
      <c r="B36" t="s">
        <v>52</v>
      </c>
      <c r="C36">
        <v>50</v>
      </c>
      <c r="D36">
        <v>270</v>
      </c>
      <c r="E36" s="3">
        <v>13500</v>
      </c>
      <c r="K36" s="3"/>
    </row>
    <row r="37" spans="1:11" hidden="1">
      <c r="A37" t="s">
        <v>85</v>
      </c>
      <c r="B37" t="s">
        <v>28</v>
      </c>
      <c r="C37">
        <v>77.2</v>
      </c>
      <c r="D37">
        <v>22</v>
      </c>
      <c r="E37" s="3">
        <v>1698.4</v>
      </c>
      <c r="K37" s="3"/>
    </row>
    <row r="38" spans="1:11" hidden="1">
      <c r="A38" t="s">
        <v>86</v>
      </c>
      <c r="B38" t="s">
        <v>75</v>
      </c>
      <c r="C38">
        <v>40</v>
      </c>
      <c r="D38">
        <v>8</v>
      </c>
      <c r="E38">
        <v>320</v>
      </c>
    </row>
    <row r="39" spans="1:11" hidden="1">
      <c r="A39" t="s">
        <v>87</v>
      </c>
      <c r="B39" t="s">
        <v>47</v>
      </c>
      <c r="C39">
        <v>128.96</v>
      </c>
      <c r="D39">
        <v>4</v>
      </c>
      <c r="E39">
        <v>515.84</v>
      </c>
    </row>
    <row r="40" spans="1:11" hidden="1">
      <c r="A40" t="s">
        <v>88</v>
      </c>
      <c r="B40" t="s">
        <v>65</v>
      </c>
      <c r="C40">
        <v>37.43</v>
      </c>
      <c r="D40">
        <v>25</v>
      </c>
      <c r="E40">
        <v>935.75</v>
      </c>
    </row>
    <row r="41" spans="1:11" hidden="1">
      <c r="A41" t="s">
        <v>89</v>
      </c>
      <c r="B41" t="s">
        <v>47</v>
      </c>
      <c r="C41">
        <v>128.96</v>
      </c>
      <c r="D41">
        <v>3</v>
      </c>
      <c r="E41">
        <v>386.88</v>
      </c>
    </row>
    <row r="42" spans="1:11" hidden="1">
      <c r="A42" t="s">
        <v>90</v>
      </c>
      <c r="B42" t="s">
        <v>28</v>
      </c>
      <c r="C42">
        <v>75</v>
      </c>
      <c r="D42">
        <v>6</v>
      </c>
      <c r="E42">
        <v>450</v>
      </c>
    </row>
    <row r="43" spans="1:11" hidden="1">
      <c r="A43" t="s">
        <v>91</v>
      </c>
      <c r="B43" t="s">
        <v>28</v>
      </c>
      <c r="C43">
        <v>24.83</v>
      </c>
      <c r="D43">
        <v>26</v>
      </c>
      <c r="E43">
        <v>645.58000000000004</v>
      </c>
    </row>
    <row r="44" spans="1:11" hidden="1">
      <c r="A44" t="s">
        <v>92</v>
      </c>
      <c r="B44" t="s">
        <v>52</v>
      </c>
      <c r="C44">
        <v>810</v>
      </c>
      <c r="D44">
        <v>10</v>
      </c>
      <c r="E44" s="3">
        <v>8100</v>
      </c>
      <c r="K44" s="3"/>
    </row>
    <row r="45" spans="1:11" hidden="1">
      <c r="A45" t="s">
        <v>93</v>
      </c>
      <c r="B45" t="s">
        <v>52</v>
      </c>
      <c r="C45">
        <v>738.4</v>
      </c>
      <c r="D45">
        <v>29</v>
      </c>
      <c r="E45" s="3">
        <v>21413.599999999999</v>
      </c>
      <c r="K45" s="3"/>
    </row>
    <row r="46" spans="1:11" hidden="1">
      <c r="A46" t="s">
        <v>94</v>
      </c>
      <c r="B46" t="s">
        <v>52</v>
      </c>
      <c r="C46">
        <v>414.13</v>
      </c>
      <c r="D46">
        <v>13</v>
      </c>
      <c r="E46" s="3">
        <v>5383.69</v>
      </c>
      <c r="K46" s="3"/>
    </row>
    <row r="47" spans="1:11" hidden="1">
      <c r="A47" t="s">
        <v>95</v>
      </c>
      <c r="B47" t="s">
        <v>65</v>
      </c>
      <c r="C47">
        <v>350</v>
      </c>
      <c r="D47">
        <v>3</v>
      </c>
      <c r="E47" s="3">
        <v>1050</v>
      </c>
      <c r="K47" s="3"/>
    </row>
    <row r="48" spans="1:11" hidden="1">
      <c r="A48" t="s">
        <v>96</v>
      </c>
      <c r="B48" t="s">
        <v>28</v>
      </c>
      <c r="C48">
        <v>150</v>
      </c>
      <c r="D48">
        <v>2</v>
      </c>
      <c r="E48">
        <v>300</v>
      </c>
    </row>
    <row r="49" spans="1:11" hidden="1">
      <c r="A49" t="s">
        <v>97</v>
      </c>
      <c r="B49" t="s">
        <v>28</v>
      </c>
      <c r="C49">
        <v>6</v>
      </c>
      <c r="D49">
        <v>250</v>
      </c>
      <c r="E49" s="3">
        <v>1500</v>
      </c>
      <c r="K49" s="3"/>
    </row>
    <row r="50" spans="1:11" hidden="1">
      <c r="A50" t="s">
        <v>98</v>
      </c>
      <c r="B50" t="s">
        <v>28</v>
      </c>
      <c r="C50">
        <v>10.3</v>
      </c>
      <c r="D50">
        <v>6</v>
      </c>
      <c r="E50">
        <v>61.8</v>
      </c>
    </row>
    <row r="51" spans="1:11" hidden="1">
      <c r="A51" t="s">
        <v>99</v>
      </c>
      <c r="B51" t="s">
        <v>52</v>
      </c>
      <c r="C51">
        <v>738.4</v>
      </c>
      <c r="D51">
        <v>19</v>
      </c>
      <c r="E51" s="3">
        <v>14029.6</v>
      </c>
      <c r="K51" s="3"/>
    </row>
    <row r="52" spans="1:11" hidden="1">
      <c r="A52" t="s">
        <v>100</v>
      </c>
      <c r="B52" t="s">
        <v>52</v>
      </c>
      <c r="C52">
        <v>83.41</v>
      </c>
      <c r="D52">
        <v>27</v>
      </c>
      <c r="E52" s="3">
        <v>2252.0700000000002</v>
      </c>
      <c r="K52" s="3"/>
    </row>
    <row r="53" spans="1:11" hidden="1">
      <c r="A53" t="s">
        <v>101</v>
      </c>
      <c r="B53" t="s">
        <v>52</v>
      </c>
      <c r="C53">
        <v>59</v>
      </c>
      <c r="D53">
        <v>3</v>
      </c>
      <c r="E53">
        <v>177</v>
      </c>
    </row>
    <row r="54" spans="1:11" hidden="1">
      <c r="A54" t="s">
        <v>102</v>
      </c>
      <c r="B54" t="s">
        <v>28</v>
      </c>
      <c r="C54" s="3">
        <v>1000</v>
      </c>
      <c r="D54">
        <v>8</v>
      </c>
      <c r="E54" s="3">
        <v>8000</v>
      </c>
      <c r="I54" s="3"/>
      <c r="K54" s="3"/>
    </row>
    <row r="55" spans="1:11" hidden="1">
      <c r="A55" t="s">
        <v>103</v>
      </c>
      <c r="B55" t="s">
        <v>28</v>
      </c>
      <c r="C55">
        <v>167.44</v>
      </c>
      <c r="D55">
        <v>11</v>
      </c>
      <c r="E55" s="3">
        <v>1841.84</v>
      </c>
      <c r="K55" s="3"/>
    </row>
    <row r="56" spans="1:11" hidden="1">
      <c r="A56" t="s">
        <v>104</v>
      </c>
      <c r="B56" t="s">
        <v>28</v>
      </c>
      <c r="C56" s="3">
        <v>1390</v>
      </c>
      <c r="D56">
        <v>5</v>
      </c>
      <c r="E56" s="3">
        <v>6950</v>
      </c>
      <c r="I56" s="3"/>
      <c r="K56" s="3"/>
    </row>
    <row r="57" spans="1:11" hidden="1">
      <c r="A57" t="s">
        <v>105</v>
      </c>
      <c r="B57" t="s">
        <v>28</v>
      </c>
      <c r="C57">
        <v>309.76</v>
      </c>
      <c r="D57">
        <v>4</v>
      </c>
      <c r="E57" s="3">
        <v>1239.04</v>
      </c>
      <c r="K57" s="3"/>
    </row>
    <row r="58" spans="1:11" hidden="1">
      <c r="A58" t="s">
        <v>106</v>
      </c>
      <c r="B58" t="s">
        <v>47</v>
      </c>
      <c r="C58">
        <v>309.76</v>
      </c>
      <c r="D58">
        <v>10</v>
      </c>
      <c r="E58" s="3">
        <v>3097.6</v>
      </c>
      <c r="K58" s="3"/>
    </row>
    <row r="59" spans="1:11" hidden="1">
      <c r="A59" t="s">
        <v>107</v>
      </c>
      <c r="B59" t="s">
        <v>108</v>
      </c>
      <c r="C59" s="3">
        <v>1200</v>
      </c>
      <c r="D59">
        <v>8</v>
      </c>
      <c r="E59" s="3">
        <v>9600</v>
      </c>
      <c r="I59" s="3"/>
      <c r="K59" s="3"/>
    </row>
    <row r="60" spans="1:11" hidden="1">
      <c r="A60" t="s">
        <v>109</v>
      </c>
      <c r="B60" t="s">
        <v>67</v>
      </c>
      <c r="C60">
        <v>350</v>
      </c>
      <c r="D60">
        <v>20</v>
      </c>
      <c r="E60" s="3">
        <v>7000</v>
      </c>
      <c r="K60" s="3"/>
    </row>
    <row r="61" spans="1:11" hidden="1">
      <c r="A61" t="s">
        <v>110</v>
      </c>
      <c r="B61" t="s">
        <v>67</v>
      </c>
      <c r="C61">
        <v>350</v>
      </c>
      <c r="D61">
        <v>10</v>
      </c>
      <c r="E61" s="3">
        <v>3500</v>
      </c>
      <c r="K61" s="3"/>
    </row>
    <row r="62" spans="1:11" hidden="1">
      <c r="A62" t="s">
        <v>111</v>
      </c>
      <c r="B62" t="s">
        <v>67</v>
      </c>
      <c r="C62">
        <v>400</v>
      </c>
      <c r="D62">
        <v>10</v>
      </c>
      <c r="E62" s="3">
        <v>4000</v>
      </c>
      <c r="K62" s="3"/>
    </row>
    <row r="63" spans="1:11" hidden="1">
      <c r="A63" t="s">
        <v>112</v>
      </c>
      <c r="B63" t="s">
        <v>28</v>
      </c>
      <c r="C63">
        <v>6</v>
      </c>
      <c r="D63">
        <v>100</v>
      </c>
      <c r="E63">
        <v>600</v>
      </c>
    </row>
    <row r="64" spans="1:11" hidden="1">
      <c r="A64" t="s">
        <v>113</v>
      </c>
      <c r="B64" t="s">
        <v>65</v>
      </c>
      <c r="C64">
        <v>321.36</v>
      </c>
      <c r="D64">
        <v>92</v>
      </c>
      <c r="E64" s="3">
        <v>29565.119999999999</v>
      </c>
      <c r="K64" s="3"/>
    </row>
    <row r="65" spans="1:11" hidden="1">
      <c r="A65" t="s">
        <v>114</v>
      </c>
      <c r="B65" t="s">
        <v>65</v>
      </c>
      <c r="C65">
        <v>279</v>
      </c>
      <c r="D65">
        <v>57</v>
      </c>
      <c r="E65" s="3">
        <v>15903</v>
      </c>
      <c r="K65" s="3"/>
    </row>
    <row r="66" spans="1:11" hidden="1">
      <c r="A66" t="s">
        <v>115</v>
      </c>
      <c r="B66" t="s">
        <v>65</v>
      </c>
      <c r="C66">
        <v>290</v>
      </c>
      <c r="D66">
        <v>66</v>
      </c>
      <c r="E66" s="3">
        <v>19140</v>
      </c>
      <c r="K66" s="3"/>
    </row>
    <row r="67" spans="1:11" hidden="1">
      <c r="A67" t="s">
        <v>116</v>
      </c>
      <c r="B67" t="s">
        <v>28</v>
      </c>
      <c r="C67">
        <v>300</v>
      </c>
      <c r="D67">
        <v>50</v>
      </c>
      <c r="E67" s="3">
        <v>15000</v>
      </c>
      <c r="K67" s="3"/>
    </row>
    <row r="68" spans="1:11" hidden="1">
      <c r="A68" t="s">
        <v>117</v>
      </c>
      <c r="B68" t="s">
        <v>28</v>
      </c>
      <c r="C68">
        <v>100</v>
      </c>
      <c r="D68">
        <v>5</v>
      </c>
      <c r="E68">
        <v>500</v>
      </c>
    </row>
    <row r="69" spans="1:11" hidden="1">
      <c r="A69" t="s">
        <v>118</v>
      </c>
      <c r="B69" t="s">
        <v>119</v>
      </c>
      <c r="C69">
        <v>62.1</v>
      </c>
      <c r="D69">
        <v>5</v>
      </c>
      <c r="E69">
        <v>310.5</v>
      </c>
    </row>
    <row r="70" spans="1:11" hidden="1">
      <c r="A70" t="s">
        <v>120</v>
      </c>
      <c r="B70" t="s">
        <v>119</v>
      </c>
      <c r="C70">
        <v>62.1</v>
      </c>
      <c r="D70">
        <v>145</v>
      </c>
      <c r="E70" s="3">
        <v>9004.5</v>
      </c>
      <c r="K70" s="3"/>
    </row>
    <row r="71" spans="1:11" hidden="1">
      <c r="A71" t="s">
        <v>121</v>
      </c>
      <c r="B71" t="s">
        <v>82</v>
      </c>
      <c r="C71">
        <v>280</v>
      </c>
      <c r="D71">
        <v>131</v>
      </c>
      <c r="E71" s="3">
        <v>36680</v>
      </c>
      <c r="K71" s="3"/>
    </row>
    <row r="72" spans="1:11" hidden="1">
      <c r="A72" t="s">
        <v>122</v>
      </c>
      <c r="B72" t="s">
        <v>82</v>
      </c>
      <c r="C72">
        <v>180</v>
      </c>
      <c r="D72">
        <v>90</v>
      </c>
      <c r="E72" s="3">
        <v>16200</v>
      </c>
      <c r="K72" s="3"/>
    </row>
    <row r="73" spans="1:11" ht="30" hidden="1">
      <c r="A73" s="56" t="s">
        <v>123</v>
      </c>
      <c r="B73" t="s">
        <v>82</v>
      </c>
      <c r="C73">
        <v>220</v>
      </c>
      <c r="D73">
        <v>174</v>
      </c>
      <c r="E73" s="3">
        <v>38280</v>
      </c>
      <c r="K73" s="3"/>
    </row>
    <row r="74" spans="1:11" hidden="1">
      <c r="A74" t="s">
        <v>124</v>
      </c>
      <c r="B74" t="s">
        <v>125</v>
      </c>
      <c r="C74">
        <v>900</v>
      </c>
      <c r="D74">
        <v>6</v>
      </c>
      <c r="E74" s="3">
        <v>5400</v>
      </c>
      <c r="K74" s="3"/>
    </row>
    <row r="75" spans="1:11" hidden="1">
      <c r="A75" t="s">
        <v>126</v>
      </c>
      <c r="B75" t="s">
        <v>125</v>
      </c>
      <c r="C75">
        <v>900</v>
      </c>
      <c r="D75">
        <v>2</v>
      </c>
      <c r="E75" s="3">
        <v>1800</v>
      </c>
      <c r="K75" s="3"/>
    </row>
    <row r="76" spans="1:11" hidden="1">
      <c r="A76" t="s">
        <v>127</v>
      </c>
      <c r="B76" t="s">
        <v>125</v>
      </c>
      <c r="C76">
        <v>900</v>
      </c>
      <c r="D76">
        <v>2</v>
      </c>
      <c r="E76" s="3">
        <v>1800</v>
      </c>
      <c r="K76" s="3"/>
    </row>
    <row r="77" spans="1:11" hidden="1">
      <c r="A77" t="s">
        <v>128</v>
      </c>
      <c r="B77" t="s">
        <v>125</v>
      </c>
      <c r="C77">
        <v>900</v>
      </c>
      <c r="D77">
        <v>2</v>
      </c>
      <c r="E77" s="3">
        <v>1800</v>
      </c>
      <c r="K77" s="3"/>
    </row>
    <row r="78" spans="1:11" hidden="1">
      <c r="A78" t="s">
        <v>129</v>
      </c>
      <c r="B78" t="s">
        <v>125</v>
      </c>
      <c r="C78">
        <v>900</v>
      </c>
      <c r="D78">
        <v>30</v>
      </c>
      <c r="E78" s="3">
        <v>27000</v>
      </c>
      <c r="K78" s="3"/>
    </row>
    <row r="79" spans="1:11" hidden="1">
      <c r="A79" t="s">
        <v>130</v>
      </c>
      <c r="B79" t="s">
        <v>125</v>
      </c>
      <c r="C79">
        <v>900</v>
      </c>
      <c r="D79">
        <v>10</v>
      </c>
      <c r="E79" s="3">
        <v>9000</v>
      </c>
      <c r="K79" s="3"/>
    </row>
    <row r="80" spans="1:11" hidden="1">
      <c r="A80" t="s">
        <v>131</v>
      </c>
      <c r="B80" t="s">
        <v>125</v>
      </c>
      <c r="C80">
        <v>900</v>
      </c>
      <c r="D80">
        <v>10</v>
      </c>
      <c r="E80" s="3">
        <v>9000</v>
      </c>
      <c r="K80" s="3"/>
    </row>
    <row r="81" spans="1:11" hidden="1">
      <c r="A81" t="s">
        <v>132</v>
      </c>
      <c r="B81" t="s">
        <v>125</v>
      </c>
      <c r="C81">
        <v>900</v>
      </c>
      <c r="D81">
        <v>10</v>
      </c>
      <c r="E81" s="3">
        <v>9000</v>
      </c>
      <c r="K81" s="3"/>
    </row>
    <row r="82" spans="1:11" hidden="1">
      <c r="A82" t="s">
        <v>133</v>
      </c>
      <c r="B82" t="s">
        <v>75</v>
      </c>
      <c r="C82">
        <v>400</v>
      </c>
      <c r="D82">
        <v>2</v>
      </c>
      <c r="E82">
        <v>800</v>
      </c>
    </row>
    <row r="83" spans="1:11" hidden="1">
      <c r="A83" t="s">
        <v>134</v>
      </c>
      <c r="B83" t="s">
        <v>75</v>
      </c>
      <c r="C83">
        <v>414</v>
      </c>
      <c r="D83">
        <v>2</v>
      </c>
      <c r="E83">
        <v>828</v>
      </c>
    </row>
    <row r="84" spans="1:11" hidden="1">
      <c r="A84" t="s">
        <v>135</v>
      </c>
      <c r="B84" t="s">
        <v>75</v>
      </c>
      <c r="C84">
        <v>400</v>
      </c>
      <c r="D84">
        <v>2</v>
      </c>
      <c r="E84">
        <v>800</v>
      </c>
    </row>
    <row r="85" spans="1:11" hidden="1">
      <c r="A85" t="s">
        <v>136</v>
      </c>
      <c r="B85" t="s">
        <v>125</v>
      </c>
      <c r="C85">
        <v>350</v>
      </c>
      <c r="D85">
        <v>289</v>
      </c>
      <c r="E85" s="3">
        <v>101150</v>
      </c>
      <c r="K85" s="3"/>
    </row>
    <row r="86" spans="1:11" hidden="1">
      <c r="A86" t="s">
        <v>137</v>
      </c>
      <c r="B86" t="s">
        <v>125</v>
      </c>
      <c r="C86">
        <v>320</v>
      </c>
      <c r="D86">
        <v>164</v>
      </c>
      <c r="E86" s="3">
        <v>52480</v>
      </c>
      <c r="K86" s="3"/>
    </row>
    <row r="87" spans="1:11" hidden="1">
      <c r="A87" t="s">
        <v>138</v>
      </c>
      <c r="B87" t="s">
        <v>125</v>
      </c>
      <c r="C87">
        <v>320</v>
      </c>
      <c r="D87">
        <v>164</v>
      </c>
      <c r="E87" s="3">
        <v>52480</v>
      </c>
      <c r="K87" s="3"/>
    </row>
    <row r="88" spans="1:11" hidden="1">
      <c r="A88" t="s">
        <v>139</v>
      </c>
      <c r="B88" t="s">
        <v>125</v>
      </c>
      <c r="C88">
        <v>320</v>
      </c>
      <c r="D88">
        <v>182</v>
      </c>
      <c r="E88" s="3">
        <v>58240</v>
      </c>
      <c r="K88" s="3"/>
    </row>
    <row r="89" spans="1:11" hidden="1">
      <c r="A89" t="s">
        <v>140</v>
      </c>
      <c r="B89" t="s">
        <v>125</v>
      </c>
      <c r="C89">
        <v>249.6</v>
      </c>
      <c r="D89">
        <v>335</v>
      </c>
      <c r="E89" s="3">
        <v>83616</v>
      </c>
      <c r="K89" s="3"/>
    </row>
    <row r="90" spans="1:11" hidden="1">
      <c r="A90" t="s">
        <v>141</v>
      </c>
      <c r="B90" t="s">
        <v>125</v>
      </c>
      <c r="C90">
        <v>249.6</v>
      </c>
      <c r="D90">
        <v>222</v>
      </c>
      <c r="E90" s="3">
        <v>55411.199999999997</v>
      </c>
      <c r="K90" s="3"/>
    </row>
    <row r="91" spans="1:11" hidden="1">
      <c r="A91" t="s">
        <v>142</v>
      </c>
      <c r="B91" t="s">
        <v>125</v>
      </c>
      <c r="C91">
        <v>249.6</v>
      </c>
      <c r="D91">
        <v>226</v>
      </c>
      <c r="E91" s="3">
        <v>56409.599999999999</v>
      </c>
      <c r="K91" s="3"/>
    </row>
    <row r="92" spans="1:11" hidden="1">
      <c r="A92" t="s">
        <v>143</v>
      </c>
      <c r="B92" t="s">
        <v>125</v>
      </c>
      <c r="C92">
        <v>249.6</v>
      </c>
      <c r="D92">
        <v>223</v>
      </c>
      <c r="E92" s="3">
        <v>55660.800000000003</v>
      </c>
      <c r="K92" s="3"/>
    </row>
    <row r="93" spans="1:11" hidden="1">
      <c r="A93" t="s">
        <v>144</v>
      </c>
      <c r="B93" t="s">
        <v>125</v>
      </c>
      <c r="C93">
        <v>821.6</v>
      </c>
      <c r="D93">
        <v>1</v>
      </c>
      <c r="E93">
        <v>821.6</v>
      </c>
    </row>
    <row r="94" spans="1:11" hidden="1">
      <c r="A94" t="s">
        <v>145</v>
      </c>
      <c r="B94" t="s">
        <v>125</v>
      </c>
      <c r="C94">
        <v>249.6</v>
      </c>
      <c r="D94">
        <v>4</v>
      </c>
      <c r="E94">
        <v>998.4</v>
      </c>
    </row>
    <row r="95" spans="1:11" hidden="1">
      <c r="A95" t="s">
        <v>146</v>
      </c>
      <c r="B95" t="s">
        <v>147</v>
      </c>
      <c r="C95" s="3">
        <v>2800</v>
      </c>
      <c r="D95">
        <v>3</v>
      </c>
      <c r="E95" s="3">
        <v>8400</v>
      </c>
      <c r="I95" s="3"/>
      <c r="K95" s="3"/>
    </row>
    <row r="96" spans="1:11" hidden="1">
      <c r="A96" t="s">
        <v>148</v>
      </c>
      <c r="B96" t="s">
        <v>28</v>
      </c>
      <c r="C96">
        <v>120</v>
      </c>
      <c r="D96">
        <v>33</v>
      </c>
      <c r="E96" s="3">
        <v>3960</v>
      </c>
      <c r="K96" s="3"/>
    </row>
    <row r="97" spans="1:11" hidden="1">
      <c r="A97" t="s">
        <v>149</v>
      </c>
      <c r="B97" t="s">
        <v>65</v>
      </c>
      <c r="C97">
        <v>12</v>
      </c>
      <c r="D97">
        <v>12</v>
      </c>
      <c r="E97">
        <v>144</v>
      </c>
    </row>
    <row r="98" spans="1:11" hidden="1">
      <c r="A98" t="s">
        <v>150</v>
      </c>
      <c r="B98" t="s">
        <v>28</v>
      </c>
      <c r="C98">
        <v>200</v>
      </c>
      <c r="D98">
        <v>12</v>
      </c>
      <c r="E98" s="3">
        <v>2400</v>
      </c>
      <c r="K98" s="3"/>
    </row>
    <row r="99" spans="1:11" hidden="1">
      <c r="A99" t="s">
        <v>151</v>
      </c>
      <c r="B99" t="s">
        <v>28</v>
      </c>
      <c r="C99">
        <v>8.98</v>
      </c>
      <c r="D99">
        <v>188</v>
      </c>
      <c r="E99" s="3">
        <v>1688.24</v>
      </c>
      <c r="K99" s="3"/>
    </row>
    <row r="100" spans="1:11" hidden="1">
      <c r="A100" t="s">
        <v>152</v>
      </c>
      <c r="B100" t="s">
        <v>28</v>
      </c>
      <c r="C100">
        <v>8.98</v>
      </c>
      <c r="D100">
        <v>77</v>
      </c>
      <c r="E100">
        <v>691.46</v>
      </c>
    </row>
    <row r="101" spans="1:11" hidden="1">
      <c r="A101" t="s">
        <v>153</v>
      </c>
      <c r="B101" t="s">
        <v>28</v>
      </c>
      <c r="C101">
        <v>8.98</v>
      </c>
      <c r="D101">
        <v>77</v>
      </c>
      <c r="E101">
        <v>691.46</v>
      </c>
    </row>
    <row r="102" spans="1:11" hidden="1">
      <c r="A102" t="s">
        <v>154</v>
      </c>
      <c r="B102" t="s">
        <v>28</v>
      </c>
      <c r="C102">
        <v>13.38</v>
      </c>
      <c r="D102">
        <v>311</v>
      </c>
      <c r="E102" s="3">
        <v>4161.18</v>
      </c>
      <c r="K102" s="3"/>
    </row>
    <row r="103" spans="1:11" hidden="1">
      <c r="A103" t="s">
        <v>155</v>
      </c>
      <c r="B103" t="s">
        <v>28</v>
      </c>
      <c r="C103">
        <v>13.38</v>
      </c>
      <c r="D103">
        <v>47</v>
      </c>
      <c r="E103">
        <v>628.86</v>
      </c>
    </row>
    <row r="104" spans="1:11" hidden="1">
      <c r="A104" t="s">
        <v>156</v>
      </c>
      <c r="B104" t="s">
        <v>28</v>
      </c>
      <c r="C104">
        <v>13.38</v>
      </c>
      <c r="D104">
        <v>24</v>
      </c>
      <c r="E104">
        <v>321.12</v>
      </c>
    </row>
    <row r="105" spans="1:11" hidden="1">
      <c r="A105" t="s">
        <v>157</v>
      </c>
      <c r="B105" t="s">
        <v>30</v>
      </c>
      <c r="C105">
        <v>19.850000000000001</v>
      </c>
      <c r="D105">
        <v>10</v>
      </c>
      <c r="E105">
        <v>198.5</v>
      </c>
    </row>
    <row r="106" spans="1:11" hidden="1">
      <c r="A106" t="s">
        <v>158</v>
      </c>
      <c r="B106" t="s">
        <v>52</v>
      </c>
      <c r="C106">
        <v>138</v>
      </c>
      <c r="D106">
        <v>20</v>
      </c>
      <c r="E106" s="3">
        <v>2760</v>
      </c>
      <c r="K106" s="3"/>
    </row>
    <row r="107" spans="1:11" hidden="1">
      <c r="A107" t="s">
        <v>159</v>
      </c>
      <c r="B107" t="s">
        <v>29</v>
      </c>
      <c r="C107" s="3">
        <v>1540</v>
      </c>
      <c r="D107">
        <v>6</v>
      </c>
      <c r="E107" s="3">
        <v>9240</v>
      </c>
      <c r="I107" s="3"/>
      <c r="K107" s="3"/>
    </row>
    <row r="108" spans="1:11" hidden="1">
      <c r="A108" t="s">
        <v>160</v>
      </c>
      <c r="B108" t="s">
        <v>28</v>
      </c>
      <c r="C108">
        <v>145.6</v>
      </c>
      <c r="D108">
        <v>2</v>
      </c>
      <c r="E108">
        <v>291.2</v>
      </c>
    </row>
    <row r="109" spans="1:11" hidden="1">
      <c r="A109" t="s">
        <v>161</v>
      </c>
      <c r="B109" t="s">
        <v>29</v>
      </c>
      <c r="C109">
        <v>111.3</v>
      </c>
      <c r="D109">
        <v>24</v>
      </c>
      <c r="E109" s="3">
        <v>2671.2</v>
      </c>
      <c r="K109" s="3"/>
    </row>
    <row r="110" spans="1:11" hidden="1">
      <c r="A110" t="s">
        <v>162</v>
      </c>
      <c r="B110" t="s">
        <v>163</v>
      </c>
      <c r="C110">
        <v>100</v>
      </c>
      <c r="D110">
        <v>5</v>
      </c>
      <c r="E110">
        <v>500</v>
      </c>
    </row>
    <row r="111" spans="1:11" hidden="1">
      <c r="A111" t="s">
        <v>164</v>
      </c>
      <c r="B111" t="s">
        <v>82</v>
      </c>
      <c r="C111">
        <v>300</v>
      </c>
      <c r="D111">
        <v>14</v>
      </c>
      <c r="E111" s="3">
        <v>4200</v>
      </c>
      <c r="K111" s="3"/>
    </row>
    <row r="112" spans="1:11" hidden="1">
      <c r="A112" t="s">
        <v>165</v>
      </c>
      <c r="B112" t="s">
        <v>28</v>
      </c>
      <c r="C112">
        <v>40</v>
      </c>
      <c r="D112">
        <v>435</v>
      </c>
      <c r="E112" s="3">
        <v>17400</v>
      </c>
      <c r="K112" s="3"/>
    </row>
    <row r="113" spans="1:11" hidden="1">
      <c r="A113" t="s">
        <v>166</v>
      </c>
      <c r="B113" t="s">
        <v>167</v>
      </c>
      <c r="C113">
        <v>59.28</v>
      </c>
      <c r="D113">
        <v>41</v>
      </c>
      <c r="E113" s="3">
        <v>2430.48</v>
      </c>
      <c r="K113" s="3"/>
    </row>
    <row r="114" spans="1:11" hidden="1">
      <c r="A114" t="s">
        <v>168</v>
      </c>
      <c r="B114" t="s">
        <v>167</v>
      </c>
      <c r="C114">
        <v>47.73</v>
      </c>
      <c r="D114">
        <v>44</v>
      </c>
      <c r="E114" s="3">
        <v>2100.12</v>
      </c>
      <c r="K114" s="3"/>
    </row>
    <row r="115" spans="1:11" hidden="1">
      <c r="A115" t="s">
        <v>169</v>
      </c>
      <c r="B115" t="s">
        <v>28</v>
      </c>
      <c r="C115">
        <v>15</v>
      </c>
      <c r="D115">
        <v>115</v>
      </c>
      <c r="E115" s="3">
        <v>1725</v>
      </c>
      <c r="K115" s="3"/>
    </row>
    <row r="116" spans="1:11" hidden="1">
      <c r="A116" t="s">
        <v>170</v>
      </c>
      <c r="B116" t="s">
        <v>28</v>
      </c>
      <c r="C116">
        <v>25</v>
      </c>
      <c r="D116">
        <v>57</v>
      </c>
      <c r="E116" s="3">
        <v>1425</v>
      </c>
      <c r="K116" s="3"/>
    </row>
    <row r="117" spans="1:11" hidden="1">
      <c r="A117" t="s">
        <v>171</v>
      </c>
      <c r="B117" t="s">
        <v>28</v>
      </c>
      <c r="C117">
        <v>12.04</v>
      </c>
      <c r="D117">
        <v>150</v>
      </c>
      <c r="E117" s="3">
        <v>1806</v>
      </c>
      <c r="K117" s="3"/>
    </row>
    <row r="118" spans="1:11" hidden="1">
      <c r="A118" t="s">
        <v>172</v>
      </c>
      <c r="B118" t="s">
        <v>65</v>
      </c>
      <c r="C118">
        <v>40</v>
      </c>
      <c r="D118">
        <v>237</v>
      </c>
      <c r="E118" s="3">
        <v>9480</v>
      </c>
      <c r="K118" s="3"/>
    </row>
    <row r="119" spans="1:11" hidden="1">
      <c r="A119" t="s">
        <v>173</v>
      </c>
      <c r="B119" t="s">
        <v>52</v>
      </c>
      <c r="C119">
        <v>7.76</v>
      </c>
      <c r="D119">
        <v>47</v>
      </c>
      <c r="E119">
        <v>364.72</v>
      </c>
    </row>
    <row r="120" spans="1:11" hidden="1">
      <c r="A120" t="s">
        <v>174</v>
      </c>
      <c r="B120" t="s">
        <v>52</v>
      </c>
      <c r="C120">
        <v>14.04</v>
      </c>
      <c r="D120">
        <v>138</v>
      </c>
      <c r="E120" s="3">
        <v>1937.52</v>
      </c>
      <c r="K120" s="3"/>
    </row>
    <row r="121" spans="1:11" hidden="1">
      <c r="A121" t="s">
        <v>175</v>
      </c>
      <c r="B121" t="s">
        <v>52</v>
      </c>
      <c r="C121">
        <v>100</v>
      </c>
      <c r="D121">
        <v>1</v>
      </c>
      <c r="E121">
        <v>100</v>
      </c>
    </row>
    <row r="122" spans="1:11" hidden="1">
      <c r="A122" t="s">
        <v>176</v>
      </c>
      <c r="B122" t="s">
        <v>82</v>
      </c>
      <c r="C122">
        <v>128.44</v>
      </c>
      <c r="D122">
        <v>527</v>
      </c>
      <c r="E122" s="3">
        <v>67687.88</v>
      </c>
      <c r="K122" s="3"/>
    </row>
    <row r="123" spans="1:11" hidden="1">
      <c r="A123" t="s">
        <v>177</v>
      </c>
      <c r="B123" t="s">
        <v>82</v>
      </c>
      <c r="C123">
        <v>169.4</v>
      </c>
      <c r="D123" s="4">
        <v>2778</v>
      </c>
      <c r="E123" s="3">
        <v>470593.2</v>
      </c>
      <c r="J123" s="4"/>
      <c r="K123" s="3"/>
    </row>
    <row r="124" spans="1:11" hidden="1">
      <c r="A124" t="s">
        <v>178</v>
      </c>
      <c r="B124" t="s">
        <v>82</v>
      </c>
      <c r="C124">
        <v>170.56</v>
      </c>
      <c r="D124">
        <v>379</v>
      </c>
      <c r="E124" s="3">
        <v>64642.239999999998</v>
      </c>
      <c r="K124" s="3"/>
    </row>
    <row r="125" spans="1:11" hidden="1">
      <c r="A125" t="s">
        <v>179</v>
      </c>
      <c r="B125" t="s">
        <v>82</v>
      </c>
      <c r="C125">
        <v>181.42</v>
      </c>
      <c r="D125">
        <v>927</v>
      </c>
      <c r="E125" s="3">
        <v>168176.34</v>
      </c>
      <c r="K125" s="3"/>
    </row>
    <row r="126" spans="1:11" hidden="1">
      <c r="A126" t="s">
        <v>180</v>
      </c>
      <c r="B126" t="s">
        <v>52</v>
      </c>
      <c r="C126">
        <v>336</v>
      </c>
      <c r="D126">
        <v>10</v>
      </c>
      <c r="E126" s="3">
        <v>3360</v>
      </c>
      <c r="K126" s="3"/>
    </row>
    <row r="127" spans="1:11" hidden="1">
      <c r="A127" t="s">
        <v>181</v>
      </c>
      <c r="B127" t="s">
        <v>52</v>
      </c>
      <c r="C127">
        <v>40</v>
      </c>
      <c r="D127">
        <v>15</v>
      </c>
      <c r="E127">
        <v>600</v>
      </c>
    </row>
    <row r="128" spans="1:11" hidden="1">
      <c r="A128" t="s">
        <v>182</v>
      </c>
      <c r="B128" t="s">
        <v>28</v>
      </c>
      <c r="C128">
        <v>202.8</v>
      </c>
      <c r="D128">
        <v>6</v>
      </c>
      <c r="E128" s="3">
        <v>1216.8</v>
      </c>
      <c r="K128" s="3"/>
    </row>
    <row r="129" spans="1:11" hidden="1">
      <c r="A129" t="s">
        <v>183</v>
      </c>
      <c r="B129" t="s">
        <v>52</v>
      </c>
      <c r="C129">
        <v>96</v>
      </c>
      <c r="D129">
        <v>85</v>
      </c>
      <c r="E129" s="3">
        <v>8160</v>
      </c>
      <c r="K129" s="3"/>
    </row>
    <row r="130" spans="1:11" hidden="1">
      <c r="A130" t="s">
        <v>184</v>
      </c>
      <c r="B130" t="s">
        <v>52</v>
      </c>
      <c r="C130">
        <v>20.79</v>
      </c>
      <c r="D130">
        <v>25</v>
      </c>
      <c r="E130">
        <v>519.75</v>
      </c>
    </row>
    <row r="131" spans="1:11" hidden="1">
      <c r="A131" t="s">
        <v>185</v>
      </c>
      <c r="B131" t="s">
        <v>28</v>
      </c>
      <c r="C131">
        <v>200</v>
      </c>
      <c r="D131">
        <v>30</v>
      </c>
      <c r="E131" s="3">
        <v>6000</v>
      </c>
      <c r="K131" s="3"/>
    </row>
    <row r="132" spans="1:11" hidden="1">
      <c r="A132" t="s">
        <v>186</v>
      </c>
      <c r="B132" t="s">
        <v>28</v>
      </c>
      <c r="C132">
        <v>200</v>
      </c>
      <c r="D132">
        <v>30</v>
      </c>
      <c r="E132" s="3">
        <v>6000</v>
      </c>
      <c r="K132" s="3"/>
    </row>
    <row r="133" spans="1:11" hidden="1">
      <c r="A133" t="s">
        <v>187</v>
      </c>
      <c r="B133" t="s">
        <v>52</v>
      </c>
      <c r="C133">
        <v>250</v>
      </c>
      <c r="D133">
        <v>5</v>
      </c>
      <c r="E133" s="3">
        <v>1250</v>
      </c>
      <c r="K133" s="3"/>
    </row>
    <row r="134" spans="1:11" hidden="1">
      <c r="A134" t="s">
        <v>188</v>
      </c>
      <c r="B134" t="s">
        <v>28</v>
      </c>
      <c r="C134">
        <v>230</v>
      </c>
      <c r="D134">
        <v>30</v>
      </c>
      <c r="E134" s="3">
        <v>6900</v>
      </c>
      <c r="K134" s="3"/>
    </row>
    <row r="135" spans="1:11" hidden="1">
      <c r="A135" t="s">
        <v>189</v>
      </c>
      <c r="B135" t="s">
        <v>65</v>
      </c>
      <c r="C135">
        <v>120</v>
      </c>
      <c r="D135">
        <v>134</v>
      </c>
      <c r="E135" s="3">
        <v>16080</v>
      </c>
      <c r="K135" s="3"/>
    </row>
    <row r="136" spans="1:11" hidden="1">
      <c r="A136" t="s">
        <v>190</v>
      </c>
      <c r="B136" t="s">
        <v>65</v>
      </c>
      <c r="C136">
        <v>240</v>
      </c>
      <c r="D136">
        <v>5</v>
      </c>
      <c r="E136" s="3">
        <v>1200</v>
      </c>
      <c r="K136" s="3"/>
    </row>
    <row r="137" spans="1:11" hidden="1">
      <c r="A137" t="s">
        <v>191</v>
      </c>
      <c r="B137" t="s">
        <v>82</v>
      </c>
      <c r="C137">
        <v>199</v>
      </c>
      <c r="D137">
        <v>50</v>
      </c>
      <c r="E137" s="3">
        <v>9950</v>
      </c>
      <c r="K137" s="3"/>
    </row>
    <row r="138" spans="1:11" hidden="1">
      <c r="A138" t="s">
        <v>192</v>
      </c>
      <c r="B138" t="s">
        <v>65</v>
      </c>
      <c r="C138">
        <v>20</v>
      </c>
      <c r="D138">
        <v>50</v>
      </c>
      <c r="E138" s="3">
        <v>1000</v>
      </c>
      <c r="K138" s="3"/>
    </row>
    <row r="139" spans="1:11" hidden="1">
      <c r="A139" t="s">
        <v>193</v>
      </c>
      <c r="B139" t="s">
        <v>65</v>
      </c>
      <c r="C139">
        <v>250</v>
      </c>
      <c r="D139">
        <v>10</v>
      </c>
      <c r="E139" s="3">
        <v>2500</v>
      </c>
      <c r="K139" s="3"/>
    </row>
    <row r="140" spans="1:11" hidden="1">
      <c r="A140" t="s">
        <v>194</v>
      </c>
      <c r="B140" t="s">
        <v>75</v>
      </c>
      <c r="C140">
        <v>500</v>
      </c>
      <c r="D140">
        <v>1</v>
      </c>
      <c r="E140">
        <v>500</v>
      </c>
    </row>
    <row r="141" spans="1:11" hidden="1">
      <c r="A141" t="s">
        <v>195</v>
      </c>
      <c r="B141" t="s">
        <v>28</v>
      </c>
      <c r="C141">
        <v>131.96</v>
      </c>
      <c r="D141">
        <v>44</v>
      </c>
      <c r="E141" s="3">
        <v>5806.24</v>
      </c>
      <c r="K141" s="3"/>
    </row>
    <row r="142" spans="1:11" hidden="1">
      <c r="A142" t="s">
        <v>196</v>
      </c>
      <c r="B142" t="s">
        <v>52</v>
      </c>
      <c r="C142">
        <v>32</v>
      </c>
      <c r="D142">
        <v>10</v>
      </c>
      <c r="E142">
        <v>320</v>
      </c>
    </row>
    <row r="143" spans="1:11" hidden="1">
      <c r="A143" t="s">
        <v>197</v>
      </c>
      <c r="B143" t="s">
        <v>65</v>
      </c>
      <c r="C143" s="3">
        <v>1500</v>
      </c>
      <c r="D143">
        <v>10</v>
      </c>
      <c r="E143" s="3">
        <v>15000</v>
      </c>
      <c r="I143" s="3"/>
      <c r="K143" s="3"/>
    </row>
    <row r="144" spans="1:11" hidden="1">
      <c r="A144" t="s">
        <v>198</v>
      </c>
      <c r="B144" t="s">
        <v>65</v>
      </c>
      <c r="C144" s="3">
        <v>1500</v>
      </c>
      <c r="D144">
        <v>10</v>
      </c>
      <c r="E144" s="3">
        <v>15000</v>
      </c>
      <c r="I144" s="3"/>
      <c r="K144" s="3"/>
    </row>
    <row r="145" spans="1:11" hidden="1">
      <c r="A145" t="s">
        <v>199</v>
      </c>
      <c r="B145" t="s">
        <v>65</v>
      </c>
      <c r="C145" s="3">
        <v>1500</v>
      </c>
      <c r="D145">
        <v>10</v>
      </c>
      <c r="E145" s="3">
        <v>15000</v>
      </c>
      <c r="I145" s="3"/>
      <c r="K145" s="3"/>
    </row>
    <row r="146" spans="1:11" hidden="1">
      <c r="A146" t="s">
        <v>200</v>
      </c>
      <c r="B146" t="s">
        <v>201</v>
      </c>
      <c r="C146">
        <v>70.72</v>
      </c>
      <c r="D146">
        <v>77</v>
      </c>
      <c r="E146" s="3">
        <v>5445.44</v>
      </c>
      <c r="K146" s="3"/>
    </row>
    <row r="147" spans="1:11" hidden="1">
      <c r="A147" t="s">
        <v>202</v>
      </c>
      <c r="B147" t="s">
        <v>29</v>
      </c>
      <c r="C147" s="3">
        <v>7500</v>
      </c>
      <c r="D147">
        <v>1</v>
      </c>
      <c r="E147" s="3">
        <v>7500</v>
      </c>
      <c r="I147" s="3"/>
      <c r="K147" s="3"/>
    </row>
    <row r="148" spans="1:11" hidden="1">
      <c r="A148" t="s">
        <v>203</v>
      </c>
      <c r="B148" t="s">
        <v>52</v>
      </c>
      <c r="C148">
        <v>109.5</v>
      </c>
      <c r="D148">
        <v>3</v>
      </c>
      <c r="E148">
        <v>328.5</v>
      </c>
    </row>
    <row r="149" spans="1:11" hidden="1">
      <c r="A149" t="s">
        <v>204</v>
      </c>
      <c r="B149" t="s">
        <v>28</v>
      </c>
      <c r="C149">
        <v>100</v>
      </c>
      <c r="D149">
        <v>10</v>
      </c>
      <c r="E149" s="3">
        <v>1000</v>
      </c>
      <c r="K149" s="3"/>
    </row>
    <row r="150" spans="1:11" hidden="1">
      <c r="A150" t="s">
        <v>205</v>
      </c>
      <c r="B150" t="s">
        <v>28</v>
      </c>
      <c r="C150">
        <v>150</v>
      </c>
      <c r="D150">
        <v>10</v>
      </c>
      <c r="E150" s="3">
        <v>1500</v>
      </c>
      <c r="K150" s="3"/>
    </row>
    <row r="151" spans="1:11" hidden="1">
      <c r="A151" t="s">
        <v>206</v>
      </c>
      <c r="B151" t="s">
        <v>28</v>
      </c>
      <c r="C151">
        <v>17.68</v>
      </c>
      <c r="D151">
        <v>20</v>
      </c>
      <c r="E151">
        <v>353.6</v>
      </c>
    </row>
    <row r="152" spans="1:11" hidden="1">
      <c r="A152" t="s">
        <v>207</v>
      </c>
      <c r="B152" t="s">
        <v>28</v>
      </c>
      <c r="C152">
        <v>300</v>
      </c>
      <c r="D152">
        <v>8</v>
      </c>
      <c r="E152" s="3">
        <v>2400</v>
      </c>
      <c r="K152" s="3"/>
    </row>
    <row r="153" spans="1:11" hidden="1">
      <c r="A153" t="s">
        <v>208</v>
      </c>
      <c r="B153" t="s">
        <v>209</v>
      </c>
      <c r="C153">
        <v>40.56</v>
      </c>
      <c r="D153">
        <v>39</v>
      </c>
      <c r="E153" s="3">
        <v>1581.84</v>
      </c>
      <c r="K153" s="3"/>
    </row>
    <row r="154" spans="1:11" hidden="1">
      <c r="A154" t="s">
        <v>210</v>
      </c>
      <c r="B154" t="s">
        <v>28</v>
      </c>
      <c r="C154">
        <v>45</v>
      </c>
      <c r="D154">
        <v>10</v>
      </c>
      <c r="E154">
        <v>450</v>
      </c>
    </row>
    <row r="155" spans="1:11" hidden="1">
      <c r="A155" t="s">
        <v>211</v>
      </c>
      <c r="B155" t="s">
        <v>52</v>
      </c>
      <c r="C155">
        <v>750</v>
      </c>
      <c r="D155">
        <v>10</v>
      </c>
      <c r="E155" s="3">
        <v>7500</v>
      </c>
      <c r="K155" s="3"/>
    </row>
    <row r="156" spans="1:11" hidden="1">
      <c r="A156" t="s">
        <v>212</v>
      </c>
      <c r="B156" t="s">
        <v>28</v>
      </c>
      <c r="C156">
        <v>34.61</v>
      </c>
      <c r="D156">
        <v>264</v>
      </c>
      <c r="E156" s="3">
        <v>9137.0400000000009</v>
      </c>
      <c r="K156" s="3"/>
    </row>
    <row r="157" spans="1:11" hidden="1">
      <c r="A157" t="s">
        <v>213</v>
      </c>
      <c r="B157" t="s">
        <v>28</v>
      </c>
      <c r="C157">
        <v>34.61</v>
      </c>
      <c r="D157">
        <v>156</v>
      </c>
      <c r="E157" s="3">
        <v>5399.16</v>
      </c>
      <c r="K157" s="3"/>
    </row>
    <row r="158" spans="1:11" hidden="1">
      <c r="A158" t="s">
        <v>214</v>
      </c>
      <c r="B158" t="s">
        <v>28</v>
      </c>
      <c r="C158">
        <v>34.61</v>
      </c>
      <c r="D158">
        <v>152</v>
      </c>
      <c r="E158" s="3">
        <v>5260.72</v>
      </c>
      <c r="K158" s="3"/>
    </row>
    <row r="159" spans="1:11" hidden="1">
      <c r="A159" t="s">
        <v>215</v>
      </c>
      <c r="B159" t="s">
        <v>28</v>
      </c>
      <c r="C159">
        <v>100</v>
      </c>
      <c r="D159">
        <v>50</v>
      </c>
      <c r="E159" s="3">
        <v>5000</v>
      </c>
      <c r="K159" s="3"/>
    </row>
    <row r="160" spans="1:11" hidden="1">
      <c r="A160" t="s">
        <v>216</v>
      </c>
      <c r="B160" t="s">
        <v>65</v>
      </c>
      <c r="C160">
        <v>150</v>
      </c>
      <c r="D160">
        <v>25</v>
      </c>
      <c r="E160" s="3">
        <v>3750</v>
      </c>
      <c r="K160" s="3"/>
    </row>
    <row r="161" spans="1:11" hidden="1">
      <c r="A161" t="s">
        <v>217</v>
      </c>
      <c r="B161" t="s">
        <v>28</v>
      </c>
      <c r="C161">
        <v>34.130000000000003</v>
      </c>
      <c r="D161">
        <v>3</v>
      </c>
      <c r="E161">
        <v>102.39</v>
      </c>
    </row>
    <row r="162" spans="1:11" hidden="1">
      <c r="A162" t="s">
        <v>218</v>
      </c>
      <c r="B162" t="s">
        <v>52</v>
      </c>
      <c r="C162">
        <v>50</v>
      </c>
      <c r="D162">
        <v>39</v>
      </c>
      <c r="E162" s="3">
        <v>1950</v>
      </c>
      <c r="K162" s="3"/>
    </row>
    <row r="163" spans="1:11" hidden="1">
      <c r="A163" t="s">
        <v>219</v>
      </c>
      <c r="B163" t="s">
        <v>28</v>
      </c>
      <c r="C163">
        <v>200</v>
      </c>
      <c r="D163">
        <v>10</v>
      </c>
      <c r="E163" s="3">
        <v>2000</v>
      </c>
      <c r="K163" s="3"/>
    </row>
    <row r="164" spans="1:11" hidden="1">
      <c r="A164" t="s">
        <v>220</v>
      </c>
      <c r="B164" t="s">
        <v>52</v>
      </c>
      <c r="C164">
        <v>100</v>
      </c>
      <c r="D164">
        <v>50</v>
      </c>
      <c r="E164" s="3">
        <v>5000</v>
      </c>
      <c r="K164" s="3"/>
    </row>
    <row r="165" spans="1:11" hidden="1">
      <c r="A165" t="s">
        <v>221</v>
      </c>
      <c r="B165" t="s">
        <v>29</v>
      </c>
      <c r="C165">
        <v>914.16</v>
      </c>
      <c r="D165">
        <v>9</v>
      </c>
      <c r="E165" s="3">
        <v>8227.44</v>
      </c>
      <c r="K165" s="3"/>
    </row>
    <row r="166" spans="1:11" hidden="1">
      <c r="A166" t="s">
        <v>222</v>
      </c>
      <c r="B166" t="s">
        <v>28</v>
      </c>
      <c r="C166">
        <v>176.8</v>
      </c>
      <c r="D166">
        <v>30</v>
      </c>
      <c r="E166" s="3">
        <v>5304</v>
      </c>
      <c r="K166" s="3"/>
    </row>
    <row r="167" spans="1:11" hidden="1">
      <c r="A167" t="s">
        <v>222</v>
      </c>
      <c r="B167" t="s">
        <v>28</v>
      </c>
      <c r="C167">
        <v>176.8</v>
      </c>
      <c r="D167">
        <v>21</v>
      </c>
      <c r="E167" s="3">
        <v>3712.8</v>
      </c>
      <c r="K167" s="3"/>
    </row>
    <row r="168" spans="1:11" hidden="1">
      <c r="A168" t="s">
        <v>223</v>
      </c>
      <c r="B168" t="s">
        <v>65</v>
      </c>
      <c r="C168">
        <v>145</v>
      </c>
      <c r="D168">
        <v>15</v>
      </c>
      <c r="E168" s="3">
        <v>2175</v>
      </c>
      <c r="K168" s="3"/>
    </row>
    <row r="169" spans="1:11" hidden="1">
      <c r="A169" t="s">
        <v>224</v>
      </c>
      <c r="B169" t="s">
        <v>28</v>
      </c>
      <c r="C169">
        <v>6</v>
      </c>
      <c r="D169">
        <v>50</v>
      </c>
      <c r="E169">
        <v>300</v>
      </c>
    </row>
    <row r="170" spans="1:11" hidden="1">
      <c r="A170" t="s">
        <v>225</v>
      </c>
      <c r="B170" t="s">
        <v>28</v>
      </c>
      <c r="C170">
        <v>10</v>
      </c>
      <c r="D170">
        <v>30</v>
      </c>
      <c r="E170">
        <v>300</v>
      </c>
    </row>
    <row r="171" spans="1:11" hidden="1">
      <c r="A171" t="s">
        <v>226</v>
      </c>
      <c r="B171" t="s">
        <v>65</v>
      </c>
      <c r="C171">
        <v>120</v>
      </c>
      <c r="D171">
        <v>25</v>
      </c>
      <c r="E171" s="3">
        <v>3000</v>
      </c>
      <c r="K171" s="3"/>
    </row>
    <row r="172" spans="1:11" hidden="1">
      <c r="A172" t="s">
        <v>227</v>
      </c>
      <c r="B172" t="s">
        <v>28</v>
      </c>
      <c r="C172">
        <v>55.83</v>
      </c>
      <c r="D172">
        <v>2</v>
      </c>
      <c r="E172">
        <v>111.66</v>
      </c>
    </row>
    <row r="173" spans="1:11" hidden="1">
      <c r="A173" t="s">
        <v>228</v>
      </c>
      <c r="B173" t="s">
        <v>30</v>
      </c>
      <c r="C173">
        <v>54.6</v>
      </c>
      <c r="D173">
        <v>20</v>
      </c>
      <c r="E173" s="3">
        <v>1092</v>
      </c>
      <c r="K173" s="3"/>
    </row>
    <row r="174" spans="1:11" hidden="1">
      <c r="A174" t="s">
        <v>229</v>
      </c>
      <c r="B174" t="s">
        <v>30</v>
      </c>
      <c r="C174">
        <v>106.6</v>
      </c>
      <c r="D174">
        <v>41</v>
      </c>
      <c r="E174" s="3">
        <v>4370.6000000000004</v>
      </c>
      <c r="K174" s="3"/>
    </row>
    <row r="175" spans="1:11" hidden="1">
      <c r="A175" t="s">
        <v>230</v>
      </c>
      <c r="B175" t="s">
        <v>30</v>
      </c>
      <c r="C175">
        <v>10.09</v>
      </c>
      <c r="D175">
        <v>2</v>
      </c>
      <c r="E175">
        <v>20.18</v>
      </c>
    </row>
    <row r="176" spans="1:11" hidden="1">
      <c r="A176" t="s">
        <v>231</v>
      </c>
      <c r="B176" t="s">
        <v>30</v>
      </c>
      <c r="C176">
        <v>19.97</v>
      </c>
      <c r="D176">
        <v>361</v>
      </c>
      <c r="E176" s="3">
        <v>7209.17</v>
      </c>
      <c r="K176" s="3"/>
    </row>
    <row r="177" spans="1:11" hidden="1">
      <c r="A177" t="s">
        <v>232</v>
      </c>
      <c r="B177" t="s">
        <v>28</v>
      </c>
      <c r="C177">
        <v>50</v>
      </c>
      <c r="D177">
        <v>3</v>
      </c>
      <c r="E177">
        <v>150</v>
      </c>
    </row>
    <row r="178" spans="1:11" hidden="1">
      <c r="A178" t="s">
        <v>233</v>
      </c>
      <c r="B178" t="s">
        <v>65</v>
      </c>
      <c r="C178">
        <v>87.4</v>
      </c>
      <c r="D178">
        <v>200</v>
      </c>
      <c r="E178" s="3">
        <v>17480</v>
      </c>
      <c r="K178" s="3"/>
    </row>
    <row r="179" spans="1:11" hidden="1">
      <c r="A179" t="s">
        <v>234</v>
      </c>
      <c r="B179" t="s">
        <v>147</v>
      </c>
      <c r="C179" s="3">
        <v>2000</v>
      </c>
      <c r="D179">
        <v>2</v>
      </c>
      <c r="E179" s="3">
        <v>4000</v>
      </c>
      <c r="I179" s="3"/>
      <c r="K179" s="3"/>
    </row>
    <row r="180" spans="1:11" hidden="1">
      <c r="A180" t="s">
        <v>235</v>
      </c>
      <c r="B180" t="s">
        <v>28</v>
      </c>
      <c r="C180">
        <v>250</v>
      </c>
      <c r="D180">
        <v>4</v>
      </c>
      <c r="E180" s="3">
        <v>1000</v>
      </c>
      <c r="K180" s="3"/>
    </row>
    <row r="181" spans="1:11" hidden="1">
      <c r="A181" t="s">
        <v>236</v>
      </c>
      <c r="B181" t="s">
        <v>75</v>
      </c>
      <c r="C181">
        <v>300</v>
      </c>
      <c r="D181">
        <v>20</v>
      </c>
      <c r="E181" s="3">
        <v>6000</v>
      </c>
      <c r="K181" s="3"/>
    </row>
    <row r="182" spans="1:11" hidden="1">
      <c r="A182" t="s">
        <v>237</v>
      </c>
      <c r="B182" t="s">
        <v>75</v>
      </c>
      <c r="C182">
        <v>300</v>
      </c>
      <c r="D182">
        <v>15</v>
      </c>
      <c r="E182" s="3">
        <v>4500</v>
      </c>
      <c r="K182" s="3"/>
    </row>
    <row r="183" spans="1:11" hidden="1">
      <c r="A183" t="s">
        <v>238</v>
      </c>
      <c r="B183" t="s">
        <v>75</v>
      </c>
      <c r="C183">
        <v>300</v>
      </c>
      <c r="D183">
        <v>15</v>
      </c>
      <c r="E183" s="3">
        <v>4500</v>
      </c>
      <c r="K183" s="3"/>
    </row>
    <row r="184" spans="1:11" hidden="1">
      <c r="A184" t="s">
        <v>239</v>
      </c>
      <c r="B184" t="s">
        <v>75</v>
      </c>
      <c r="C184">
        <v>300</v>
      </c>
      <c r="D184">
        <v>15</v>
      </c>
      <c r="E184" s="3">
        <v>4500</v>
      </c>
      <c r="K184" s="3"/>
    </row>
    <row r="185" spans="1:11" hidden="1">
      <c r="A185" t="s">
        <v>240</v>
      </c>
      <c r="B185" t="s">
        <v>28</v>
      </c>
      <c r="C185">
        <v>600</v>
      </c>
      <c r="D185">
        <v>5</v>
      </c>
      <c r="E185" s="3">
        <v>3000</v>
      </c>
      <c r="K185" s="3"/>
    </row>
    <row r="186" spans="1:11" hidden="1">
      <c r="A186" t="s">
        <v>241</v>
      </c>
      <c r="B186" t="s">
        <v>52</v>
      </c>
      <c r="C186">
        <v>900</v>
      </c>
      <c r="D186">
        <v>5</v>
      </c>
      <c r="E186" s="3">
        <v>4500</v>
      </c>
      <c r="K186" s="3"/>
    </row>
    <row r="187" spans="1:11" ht="15.75" hidden="1">
      <c r="E187" s="57">
        <f>SUM(E2:E186)</f>
        <v>2437504.4700000002</v>
      </c>
    </row>
    <row r="188" spans="1:11" ht="112.5">
      <c r="A188" s="1"/>
      <c r="B188" s="1"/>
      <c r="C188" s="1"/>
      <c r="D188" s="1"/>
      <c r="E188" s="1"/>
      <c r="I188" s="62" t="s">
        <v>242</v>
      </c>
    </row>
    <row r="189" spans="1:11">
      <c r="A189" s="24" t="s">
        <v>243</v>
      </c>
    </row>
    <row r="190" spans="1:11">
      <c r="A190" s="58" t="s">
        <v>41</v>
      </c>
      <c r="B190" s="58" t="s">
        <v>24</v>
      </c>
      <c r="C190" s="58" t="s">
        <v>42</v>
      </c>
      <c r="D190" s="58" t="s">
        <v>43</v>
      </c>
      <c r="E190" s="58" t="s">
        <v>44</v>
      </c>
      <c r="I190" t="s">
        <v>244</v>
      </c>
    </row>
    <row r="191" spans="1:11">
      <c r="A191" s="58"/>
      <c r="B191" s="58"/>
      <c r="C191" s="58"/>
      <c r="D191" s="58"/>
      <c r="E191" s="58"/>
    </row>
    <row r="192" spans="1:11">
      <c r="A192" t="s">
        <v>91</v>
      </c>
      <c r="B192" t="s">
        <v>28</v>
      </c>
      <c r="C192">
        <v>24.83</v>
      </c>
      <c r="D192">
        <v>24</v>
      </c>
      <c r="E192" s="3">
        <f t="shared" ref="E192:E252" si="0">D192*C192</f>
        <v>595.91999999999996</v>
      </c>
    </row>
    <row r="193" spans="1:5">
      <c r="A193" t="s">
        <v>105</v>
      </c>
      <c r="B193" t="s">
        <v>28</v>
      </c>
      <c r="C193">
        <v>309.76</v>
      </c>
      <c r="D193">
        <v>4</v>
      </c>
      <c r="E193" s="3">
        <f t="shared" si="0"/>
        <v>1239.04</v>
      </c>
    </row>
    <row r="194" spans="1:5">
      <c r="A194" t="s">
        <v>112</v>
      </c>
      <c r="B194" t="s">
        <v>28</v>
      </c>
      <c r="C194">
        <v>162</v>
      </c>
      <c r="D194">
        <v>100</v>
      </c>
      <c r="E194" s="3">
        <f t="shared" si="0"/>
        <v>16200</v>
      </c>
    </row>
    <row r="195" spans="1:5">
      <c r="A195" t="s">
        <v>121</v>
      </c>
      <c r="B195" t="s">
        <v>82</v>
      </c>
      <c r="C195">
        <v>280</v>
      </c>
      <c r="D195">
        <v>16</v>
      </c>
      <c r="E195" s="3">
        <f t="shared" si="0"/>
        <v>4480</v>
      </c>
    </row>
    <row r="196" spans="1:5">
      <c r="A196" t="s">
        <v>122</v>
      </c>
      <c r="B196" t="s">
        <v>82</v>
      </c>
      <c r="C196">
        <v>180</v>
      </c>
      <c r="D196">
        <v>10</v>
      </c>
      <c r="E196" s="3">
        <f t="shared" si="0"/>
        <v>1800</v>
      </c>
    </row>
    <row r="197" spans="1:5" ht="15" customHeight="1">
      <c r="A197" t="s">
        <v>123</v>
      </c>
      <c r="B197" t="s">
        <v>82</v>
      </c>
      <c r="C197">
        <v>220</v>
      </c>
      <c r="D197">
        <v>16</v>
      </c>
      <c r="E197" s="3">
        <f t="shared" si="0"/>
        <v>3520</v>
      </c>
    </row>
    <row r="198" spans="1:5">
      <c r="A198" t="s">
        <v>148</v>
      </c>
      <c r="B198" t="s">
        <v>28</v>
      </c>
      <c r="C198">
        <v>120</v>
      </c>
      <c r="D198">
        <v>18</v>
      </c>
      <c r="E198" s="3">
        <f t="shared" si="0"/>
        <v>2160</v>
      </c>
    </row>
    <row r="199" spans="1:5">
      <c r="A199" t="s">
        <v>150</v>
      </c>
      <c r="B199" t="s">
        <v>28</v>
      </c>
      <c r="C199">
        <v>200</v>
      </c>
      <c r="D199">
        <v>12</v>
      </c>
      <c r="E199" s="3">
        <f t="shared" si="0"/>
        <v>2400</v>
      </c>
    </row>
    <row r="200" spans="1:5">
      <c r="A200" t="s">
        <v>195</v>
      </c>
      <c r="B200" t="s">
        <v>28</v>
      </c>
      <c r="C200">
        <v>131.96</v>
      </c>
      <c r="D200">
        <v>4</v>
      </c>
      <c r="E200" s="3">
        <f t="shared" si="0"/>
        <v>527.84</v>
      </c>
    </row>
    <row r="201" spans="1:5">
      <c r="A201" t="s">
        <v>212</v>
      </c>
      <c r="B201" t="s">
        <v>28</v>
      </c>
      <c r="C201">
        <v>34.61</v>
      </c>
      <c r="D201">
        <v>6</v>
      </c>
      <c r="E201" s="3">
        <f t="shared" si="0"/>
        <v>207.66</v>
      </c>
    </row>
    <row r="202" spans="1:5">
      <c r="A202" t="s">
        <v>213</v>
      </c>
      <c r="B202" t="s">
        <v>28</v>
      </c>
      <c r="C202">
        <v>34.61</v>
      </c>
      <c r="D202">
        <v>6</v>
      </c>
      <c r="E202" s="3">
        <f t="shared" si="0"/>
        <v>207.66</v>
      </c>
    </row>
    <row r="203" spans="1:5">
      <c r="E203" s="55">
        <f>SUM(E192:E202)</f>
        <v>33338.120000000003</v>
      </c>
    </row>
    <row r="204" spans="1:5">
      <c r="E204" s="3"/>
    </row>
    <row r="205" spans="1:5">
      <c r="A205" s="24" t="s">
        <v>245</v>
      </c>
      <c r="E205" s="3"/>
    </row>
    <row r="206" spans="1:5">
      <c r="A206" t="s">
        <v>48</v>
      </c>
      <c r="B206" t="s">
        <v>28</v>
      </c>
      <c r="C206">
        <v>176.8</v>
      </c>
      <c r="D206">
        <v>18</v>
      </c>
      <c r="E206" s="3">
        <f t="shared" si="0"/>
        <v>3182.4</v>
      </c>
    </row>
    <row r="207" spans="1:5">
      <c r="A207" t="s">
        <v>53</v>
      </c>
      <c r="B207" t="s">
        <v>52</v>
      </c>
      <c r="C207">
        <v>430</v>
      </c>
      <c r="D207">
        <v>1</v>
      </c>
      <c r="E207" s="3">
        <f t="shared" si="0"/>
        <v>430</v>
      </c>
    </row>
    <row r="208" spans="1:5">
      <c r="A208" t="s">
        <v>58</v>
      </c>
      <c r="B208" t="s">
        <v>52</v>
      </c>
      <c r="C208">
        <v>150</v>
      </c>
      <c r="D208">
        <v>6</v>
      </c>
      <c r="E208" s="3">
        <f t="shared" si="0"/>
        <v>900</v>
      </c>
    </row>
    <row r="209" spans="1:5">
      <c r="A209" t="s">
        <v>58</v>
      </c>
      <c r="B209" t="s">
        <v>52</v>
      </c>
      <c r="C209">
        <v>150</v>
      </c>
      <c r="D209">
        <v>3</v>
      </c>
      <c r="E209" s="3">
        <f t="shared" si="0"/>
        <v>450</v>
      </c>
    </row>
    <row r="210" spans="1:5">
      <c r="A210" t="s">
        <v>59</v>
      </c>
      <c r="B210" t="s">
        <v>52</v>
      </c>
      <c r="C210">
        <v>150</v>
      </c>
      <c r="D210">
        <v>6</v>
      </c>
      <c r="E210" s="3">
        <f t="shared" si="0"/>
        <v>900</v>
      </c>
    </row>
    <row r="211" spans="1:5">
      <c r="A211" t="s">
        <v>59</v>
      </c>
      <c r="B211" t="s">
        <v>52</v>
      </c>
      <c r="C211">
        <v>150</v>
      </c>
      <c r="D211">
        <v>3</v>
      </c>
      <c r="E211" s="3">
        <f t="shared" si="0"/>
        <v>450</v>
      </c>
    </row>
    <row r="212" spans="1:5">
      <c r="A212" t="s">
        <v>79</v>
      </c>
      <c r="B212" t="s">
        <v>52</v>
      </c>
      <c r="C212">
        <v>20.8</v>
      </c>
      <c r="D212">
        <v>20</v>
      </c>
      <c r="E212" s="3">
        <f t="shared" si="0"/>
        <v>416</v>
      </c>
    </row>
    <row r="213" spans="1:5">
      <c r="A213" t="s">
        <v>84</v>
      </c>
      <c r="B213" t="s">
        <v>52</v>
      </c>
      <c r="C213">
        <v>50</v>
      </c>
      <c r="D213">
        <v>250</v>
      </c>
      <c r="E213" s="3">
        <f t="shared" si="0"/>
        <v>12500</v>
      </c>
    </row>
    <row r="214" spans="1:5">
      <c r="A214" t="s">
        <v>93</v>
      </c>
      <c r="B214" t="s">
        <v>52</v>
      </c>
      <c r="C214">
        <v>810</v>
      </c>
      <c r="D214">
        <v>10</v>
      </c>
      <c r="E214" s="3">
        <f t="shared" si="0"/>
        <v>8100</v>
      </c>
    </row>
    <row r="215" spans="1:5">
      <c r="A215" t="s">
        <v>95</v>
      </c>
      <c r="B215" t="s">
        <v>65</v>
      </c>
      <c r="C215">
        <v>350</v>
      </c>
      <c r="D215">
        <v>3</v>
      </c>
      <c r="E215" s="3">
        <f t="shared" si="0"/>
        <v>1050</v>
      </c>
    </row>
    <row r="216" spans="1:5">
      <c r="A216" t="s">
        <v>96</v>
      </c>
      <c r="B216" t="s">
        <v>28</v>
      </c>
      <c r="C216">
        <v>150</v>
      </c>
      <c r="D216">
        <v>2</v>
      </c>
      <c r="E216" s="3">
        <f t="shared" si="0"/>
        <v>300</v>
      </c>
    </row>
    <row r="217" spans="1:5">
      <c r="A217" t="s">
        <v>97</v>
      </c>
      <c r="B217" t="s">
        <v>28</v>
      </c>
      <c r="C217">
        <v>6</v>
      </c>
      <c r="D217">
        <v>250</v>
      </c>
      <c r="E217" s="3">
        <f t="shared" si="0"/>
        <v>1500</v>
      </c>
    </row>
    <row r="218" spans="1:5">
      <c r="A218" t="s">
        <v>101</v>
      </c>
      <c r="B218" t="s">
        <v>52</v>
      </c>
      <c r="C218">
        <v>59</v>
      </c>
      <c r="D218">
        <v>3</v>
      </c>
      <c r="E218" s="3">
        <f t="shared" si="0"/>
        <v>177</v>
      </c>
    </row>
    <row r="219" spans="1:5">
      <c r="A219" t="s">
        <v>114</v>
      </c>
      <c r="B219" t="s">
        <v>65</v>
      </c>
      <c r="C219">
        <v>279</v>
      </c>
      <c r="D219">
        <v>8</v>
      </c>
      <c r="E219" s="3">
        <f t="shared" si="0"/>
        <v>2232</v>
      </c>
    </row>
    <row r="220" spans="1:5">
      <c r="A220" t="s">
        <v>115</v>
      </c>
      <c r="B220" t="s">
        <v>65</v>
      </c>
      <c r="C220">
        <v>290</v>
      </c>
      <c r="D220">
        <v>50</v>
      </c>
      <c r="E220" s="3">
        <f t="shared" si="0"/>
        <v>14500</v>
      </c>
    </row>
    <row r="221" spans="1:5">
      <c r="A221" t="s">
        <v>116</v>
      </c>
      <c r="B221" t="s">
        <v>28</v>
      </c>
      <c r="C221">
        <v>300</v>
      </c>
      <c r="D221">
        <v>50</v>
      </c>
      <c r="E221" s="3">
        <f t="shared" si="0"/>
        <v>15000</v>
      </c>
    </row>
    <row r="222" spans="1:5">
      <c r="A222" t="s">
        <v>117</v>
      </c>
      <c r="B222" t="s">
        <v>28</v>
      </c>
      <c r="C222">
        <v>100</v>
      </c>
      <c r="D222">
        <v>5</v>
      </c>
      <c r="E222" s="3">
        <f t="shared" si="0"/>
        <v>500</v>
      </c>
    </row>
    <row r="223" spans="1:5">
      <c r="A223" t="s">
        <v>120</v>
      </c>
      <c r="B223" t="s">
        <v>119</v>
      </c>
      <c r="C223">
        <v>62.1</v>
      </c>
      <c r="D223">
        <v>20</v>
      </c>
      <c r="E223" s="3">
        <f t="shared" si="0"/>
        <v>1242</v>
      </c>
    </row>
    <row r="224" spans="1:5">
      <c r="A224" t="s">
        <v>120</v>
      </c>
      <c r="B224" t="s">
        <v>119</v>
      </c>
      <c r="C224">
        <v>62.1</v>
      </c>
      <c r="D224">
        <v>10</v>
      </c>
      <c r="E224" s="3">
        <f t="shared" si="0"/>
        <v>621</v>
      </c>
    </row>
    <row r="225" spans="1:5">
      <c r="A225" t="s">
        <v>133</v>
      </c>
      <c r="B225" t="s">
        <v>75</v>
      </c>
      <c r="C225">
        <v>400</v>
      </c>
      <c r="D225">
        <v>2</v>
      </c>
      <c r="E225" s="3">
        <f t="shared" si="0"/>
        <v>800</v>
      </c>
    </row>
    <row r="226" spans="1:5">
      <c r="A226" t="s">
        <v>134</v>
      </c>
      <c r="B226" t="s">
        <v>75</v>
      </c>
      <c r="C226">
        <v>414</v>
      </c>
      <c r="D226">
        <v>2</v>
      </c>
      <c r="E226" s="3">
        <f t="shared" si="0"/>
        <v>828</v>
      </c>
    </row>
    <row r="227" spans="1:5">
      <c r="A227" t="s">
        <v>135</v>
      </c>
      <c r="B227" t="s">
        <v>75</v>
      </c>
      <c r="C227">
        <v>400</v>
      </c>
      <c r="D227">
        <v>2</v>
      </c>
      <c r="E227" s="3">
        <f t="shared" si="0"/>
        <v>800</v>
      </c>
    </row>
    <row r="228" spans="1:5">
      <c r="A228" t="s">
        <v>136</v>
      </c>
      <c r="B228" t="s">
        <v>125</v>
      </c>
      <c r="C228">
        <v>350</v>
      </c>
      <c r="D228">
        <v>80</v>
      </c>
      <c r="E228" s="3">
        <f t="shared" si="0"/>
        <v>28000</v>
      </c>
    </row>
    <row r="229" spans="1:5">
      <c r="A229" t="s">
        <v>136</v>
      </c>
      <c r="B229" t="s">
        <v>125</v>
      </c>
      <c r="C229">
        <v>350</v>
      </c>
      <c r="D229">
        <v>32</v>
      </c>
      <c r="E229" s="3">
        <f t="shared" si="0"/>
        <v>11200</v>
      </c>
    </row>
    <row r="230" spans="1:5">
      <c r="A230" t="s">
        <v>137</v>
      </c>
      <c r="B230" t="s">
        <v>125</v>
      </c>
      <c r="C230">
        <v>320</v>
      </c>
      <c r="D230">
        <v>20</v>
      </c>
      <c r="E230" s="3">
        <f t="shared" si="0"/>
        <v>6400</v>
      </c>
    </row>
    <row r="231" spans="1:5">
      <c r="A231" t="s">
        <v>137</v>
      </c>
      <c r="B231" t="s">
        <v>125</v>
      </c>
      <c r="C231">
        <v>320</v>
      </c>
      <c r="D231">
        <v>39</v>
      </c>
      <c r="E231" s="3">
        <f t="shared" si="0"/>
        <v>12480</v>
      </c>
    </row>
    <row r="232" spans="1:5">
      <c r="A232" t="s">
        <v>138</v>
      </c>
      <c r="B232" t="s">
        <v>125</v>
      </c>
      <c r="C232">
        <v>320</v>
      </c>
      <c r="D232">
        <v>20</v>
      </c>
      <c r="E232" s="3">
        <f t="shared" si="0"/>
        <v>6400</v>
      </c>
    </row>
    <row r="233" spans="1:5">
      <c r="A233" t="s">
        <v>138</v>
      </c>
      <c r="B233" t="s">
        <v>125</v>
      </c>
      <c r="C233">
        <v>320</v>
      </c>
      <c r="D233">
        <v>39</v>
      </c>
      <c r="E233" s="3">
        <f t="shared" si="0"/>
        <v>12480</v>
      </c>
    </row>
    <row r="234" spans="1:5">
      <c r="A234" t="s">
        <v>139</v>
      </c>
      <c r="B234" t="s">
        <v>125</v>
      </c>
      <c r="C234">
        <v>320</v>
      </c>
      <c r="D234">
        <v>20</v>
      </c>
      <c r="E234" s="3">
        <f t="shared" si="0"/>
        <v>6400</v>
      </c>
    </row>
    <row r="235" spans="1:5">
      <c r="A235" t="s">
        <v>139</v>
      </c>
      <c r="B235" t="s">
        <v>125</v>
      </c>
      <c r="C235">
        <v>320</v>
      </c>
      <c r="D235">
        <v>57</v>
      </c>
      <c r="E235" s="3">
        <f t="shared" si="0"/>
        <v>18240</v>
      </c>
    </row>
    <row r="236" spans="1:5">
      <c r="A236" t="s">
        <v>140</v>
      </c>
      <c r="B236" t="s">
        <v>125</v>
      </c>
      <c r="C236">
        <v>249.6</v>
      </c>
      <c r="D236">
        <v>47</v>
      </c>
      <c r="E236" s="3">
        <f t="shared" si="0"/>
        <v>11731.199999999999</v>
      </c>
    </row>
    <row r="237" spans="1:5">
      <c r="A237" t="s">
        <v>140</v>
      </c>
      <c r="B237" t="s">
        <v>125</v>
      </c>
      <c r="C237">
        <v>249.6</v>
      </c>
      <c r="D237">
        <v>40</v>
      </c>
      <c r="E237" s="3">
        <f t="shared" si="0"/>
        <v>9984</v>
      </c>
    </row>
    <row r="238" spans="1:5">
      <c r="A238" t="s">
        <v>141</v>
      </c>
      <c r="B238" t="s">
        <v>125</v>
      </c>
      <c r="C238">
        <v>249.6</v>
      </c>
      <c r="D238">
        <v>20</v>
      </c>
      <c r="E238" s="3">
        <f t="shared" si="0"/>
        <v>4992</v>
      </c>
    </row>
    <row r="239" spans="1:5">
      <c r="A239" t="s">
        <v>141</v>
      </c>
      <c r="B239" t="s">
        <v>125</v>
      </c>
      <c r="C239">
        <v>249.6</v>
      </c>
      <c r="D239">
        <v>30</v>
      </c>
      <c r="E239" s="3">
        <f t="shared" si="0"/>
        <v>7488</v>
      </c>
    </row>
    <row r="240" spans="1:5">
      <c r="A240" t="s">
        <v>142</v>
      </c>
      <c r="B240" t="s">
        <v>125</v>
      </c>
      <c r="C240">
        <v>249.6</v>
      </c>
      <c r="D240">
        <v>24</v>
      </c>
      <c r="E240" s="3">
        <f t="shared" si="0"/>
        <v>5990.4</v>
      </c>
    </row>
    <row r="241" spans="1:5">
      <c r="A241" t="s">
        <v>142</v>
      </c>
      <c r="B241" t="s">
        <v>125</v>
      </c>
      <c r="C241">
        <v>249.6</v>
      </c>
      <c r="D241">
        <v>30</v>
      </c>
      <c r="E241" s="3">
        <f t="shared" si="0"/>
        <v>7488</v>
      </c>
    </row>
    <row r="242" spans="1:5">
      <c r="A242" t="s">
        <v>143</v>
      </c>
      <c r="B242" t="s">
        <v>125</v>
      </c>
      <c r="C242">
        <v>249.6</v>
      </c>
      <c r="D242">
        <v>24</v>
      </c>
      <c r="E242" s="3">
        <f t="shared" si="0"/>
        <v>5990.4</v>
      </c>
    </row>
    <row r="243" spans="1:5">
      <c r="A243" t="s">
        <v>143</v>
      </c>
      <c r="B243" t="s">
        <v>125</v>
      </c>
      <c r="C243">
        <v>249.6</v>
      </c>
      <c r="D243">
        <v>30</v>
      </c>
      <c r="E243" s="3">
        <f t="shared" si="0"/>
        <v>7488</v>
      </c>
    </row>
    <row r="244" spans="1:5">
      <c r="A244" t="s">
        <v>144</v>
      </c>
      <c r="B244" t="s">
        <v>125</v>
      </c>
      <c r="C244">
        <v>821.6</v>
      </c>
      <c r="D244">
        <v>1</v>
      </c>
      <c r="E244" s="3">
        <f t="shared" si="0"/>
        <v>821.6</v>
      </c>
    </row>
    <row r="245" spans="1:5">
      <c r="A245" t="s">
        <v>145</v>
      </c>
      <c r="B245" t="s">
        <v>125</v>
      </c>
      <c r="C245">
        <v>249.6</v>
      </c>
      <c r="D245">
        <v>4</v>
      </c>
      <c r="E245" s="3">
        <f t="shared" si="0"/>
        <v>998.4</v>
      </c>
    </row>
    <row r="246" spans="1:5">
      <c r="A246" t="s">
        <v>146</v>
      </c>
      <c r="B246" t="s">
        <v>147</v>
      </c>
      <c r="C246" s="3">
        <v>2800</v>
      </c>
      <c r="D246">
        <v>3</v>
      </c>
      <c r="E246" s="3">
        <f t="shared" si="0"/>
        <v>8400</v>
      </c>
    </row>
    <row r="247" spans="1:5">
      <c r="A247" t="s">
        <v>148</v>
      </c>
      <c r="B247" t="s">
        <v>28</v>
      </c>
      <c r="C247">
        <v>120</v>
      </c>
      <c r="D247">
        <v>15</v>
      </c>
      <c r="E247" s="3">
        <f t="shared" si="0"/>
        <v>1800</v>
      </c>
    </row>
    <row r="248" spans="1:5">
      <c r="A248" t="s">
        <v>151</v>
      </c>
      <c r="B248" t="s">
        <v>28</v>
      </c>
      <c r="C248">
        <v>8.98</v>
      </c>
      <c r="D248">
        <v>21</v>
      </c>
      <c r="E248" s="3">
        <f t="shared" si="0"/>
        <v>188.58</v>
      </c>
    </row>
    <row r="249" spans="1:5">
      <c r="A249" t="s">
        <v>164</v>
      </c>
      <c r="B249" t="s">
        <v>82</v>
      </c>
      <c r="C249">
        <v>300</v>
      </c>
      <c r="D249">
        <v>2</v>
      </c>
      <c r="E249" s="3">
        <f t="shared" si="0"/>
        <v>600</v>
      </c>
    </row>
    <row r="250" spans="1:5">
      <c r="A250" t="s">
        <v>165</v>
      </c>
      <c r="B250" t="s">
        <v>28</v>
      </c>
      <c r="C250">
        <v>40</v>
      </c>
      <c r="D250">
        <v>435</v>
      </c>
      <c r="E250" s="3">
        <f t="shared" si="0"/>
        <v>17400</v>
      </c>
    </row>
    <row r="251" spans="1:5">
      <c r="A251" t="s">
        <v>169</v>
      </c>
      <c r="B251" t="s">
        <v>28</v>
      </c>
      <c r="C251">
        <v>15</v>
      </c>
      <c r="D251">
        <v>115</v>
      </c>
      <c r="E251" s="3">
        <f t="shared" si="0"/>
        <v>1725</v>
      </c>
    </row>
    <row r="252" spans="1:5">
      <c r="A252" t="s">
        <v>170</v>
      </c>
      <c r="B252" t="s">
        <v>28</v>
      </c>
      <c r="C252">
        <v>25</v>
      </c>
      <c r="D252">
        <v>57</v>
      </c>
      <c r="E252" s="3">
        <f t="shared" si="0"/>
        <v>1425</v>
      </c>
    </row>
    <row r="253" spans="1:5">
      <c r="A253" t="s">
        <v>171</v>
      </c>
      <c r="B253" t="s">
        <v>28</v>
      </c>
      <c r="C253">
        <v>12.04</v>
      </c>
      <c r="D253">
        <v>150</v>
      </c>
      <c r="E253" s="3">
        <f t="shared" ref="E253:E303" si="1">D253*C253</f>
        <v>1805.9999999999998</v>
      </c>
    </row>
    <row r="254" spans="1:5">
      <c r="A254" t="s">
        <v>172</v>
      </c>
      <c r="B254" t="s">
        <v>65</v>
      </c>
      <c r="C254">
        <v>40</v>
      </c>
      <c r="D254">
        <v>237</v>
      </c>
      <c r="E254" s="3">
        <f t="shared" si="1"/>
        <v>9480</v>
      </c>
    </row>
    <row r="255" spans="1:5">
      <c r="A255" t="s">
        <v>175</v>
      </c>
      <c r="B255" t="s">
        <v>52</v>
      </c>
      <c r="C255">
        <v>100</v>
      </c>
      <c r="D255">
        <v>1</v>
      </c>
      <c r="E255" s="3">
        <f t="shared" si="1"/>
        <v>100</v>
      </c>
    </row>
    <row r="256" spans="1:5">
      <c r="A256" t="s">
        <v>177</v>
      </c>
      <c r="B256" t="s">
        <v>82</v>
      </c>
      <c r="C256">
        <v>169.4</v>
      </c>
      <c r="D256">
        <v>278</v>
      </c>
      <c r="E256" s="3">
        <f t="shared" si="1"/>
        <v>47093.200000000004</v>
      </c>
    </row>
    <row r="257" spans="1:5">
      <c r="A257" t="s">
        <v>178</v>
      </c>
      <c r="B257" t="s">
        <v>82</v>
      </c>
      <c r="C257">
        <v>170.56</v>
      </c>
      <c r="D257">
        <v>55</v>
      </c>
      <c r="E257" s="3">
        <f t="shared" si="1"/>
        <v>9380.7999999999993</v>
      </c>
    </row>
    <row r="258" spans="1:5">
      <c r="A258" t="s">
        <v>178</v>
      </c>
      <c r="B258" t="s">
        <v>82</v>
      </c>
      <c r="C258">
        <v>170.56</v>
      </c>
      <c r="D258">
        <v>13</v>
      </c>
      <c r="E258" s="3">
        <f t="shared" si="1"/>
        <v>2217.2800000000002</v>
      </c>
    </row>
    <row r="259" spans="1:5">
      <c r="A259" t="s">
        <v>179</v>
      </c>
      <c r="B259" t="s">
        <v>82</v>
      </c>
      <c r="C259">
        <v>181.42</v>
      </c>
      <c r="D259">
        <v>50</v>
      </c>
      <c r="E259" s="3">
        <f t="shared" si="1"/>
        <v>9071</v>
      </c>
    </row>
    <row r="260" spans="1:5">
      <c r="A260" t="s">
        <v>179</v>
      </c>
      <c r="B260" t="s">
        <v>82</v>
      </c>
      <c r="C260">
        <v>181.42</v>
      </c>
      <c r="D260">
        <v>74</v>
      </c>
      <c r="E260" s="3">
        <f t="shared" si="1"/>
        <v>13425.08</v>
      </c>
    </row>
    <row r="261" spans="1:5">
      <c r="A261" t="s">
        <v>181</v>
      </c>
      <c r="B261" t="s">
        <v>52</v>
      </c>
      <c r="C261">
        <v>40</v>
      </c>
      <c r="D261">
        <v>15</v>
      </c>
      <c r="E261" s="3">
        <f t="shared" si="1"/>
        <v>600</v>
      </c>
    </row>
    <row r="262" spans="1:5">
      <c r="A262" t="s">
        <v>187</v>
      </c>
      <c r="B262" t="s">
        <v>52</v>
      </c>
      <c r="C262">
        <v>250</v>
      </c>
      <c r="D262">
        <v>5</v>
      </c>
      <c r="E262" s="3">
        <f t="shared" si="1"/>
        <v>1250</v>
      </c>
    </row>
    <row r="263" spans="1:5">
      <c r="A263" t="s">
        <v>210</v>
      </c>
      <c r="B263" t="s">
        <v>28</v>
      </c>
      <c r="C263">
        <v>45</v>
      </c>
      <c r="D263">
        <v>10</v>
      </c>
      <c r="E263" s="3">
        <f t="shared" si="1"/>
        <v>450</v>
      </c>
    </row>
    <row r="264" spans="1:5">
      <c r="A264" t="s">
        <v>215</v>
      </c>
      <c r="B264" t="s">
        <v>28</v>
      </c>
      <c r="C264">
        <v>100</v>
      </c>
      <c r="D264">
        <v>40</v>
      </c>
      <c r="E264" s="3">
        <f t="shared" si="1"/>
        <v>4000</v>
      </c>
    </row>
    <row r="265" spans="1:5">
      <c r="A265" t="s">
        <v>224</v>
      </c>
      <c r="B265" t="s">
        <v>28</v>
      </c>
      <c r="C265">
        <v>6</v>
      </c>
      <c r="D265">
        <v>50</v>
      </c>
      <c r="E265" s="3">
        <f t="shared" si="1"/>
        <v>300</v>
      </c>
    </row>
    <row r="266" spans="1:5">
      <c r="E266" s="55">
        <f>SUM(E206:E265)</f>
        <v>362162.34</v>
      </c>
    </row>
    <row r="267" spans="1:5">
      <c r="E267" s="3"/>
    </row>
    <row r="268" spans="1:5">
      <c r="A268" s="24" t="s">
        <v>246</v>
      </c>
      <c r="E268" s="3"/>
    </row>
    <row r="269" spans="1:5">
      <c r="A269" t="s">
        <v>48</v>
      </c>
      <c r="B269" t="s">
        <v>28</v>
      </c>
      <c r="C269">
        <v>176.8</v>
      </c>
      <c r="D269">
        <v>250</v>
      </c>
      <c r="E269" s="3">
        <f t="shared" si="1"/>
        <v>44200</v>
      </c>
    </row>
    <row r="270" spans="1:5">
      <c r="A270" t="s">
        <v>49</v>
      </c>
      <c r="B270" t="s">
        <v>28</v>
      </c>
      <c r="C270">
        <v>300</v>
      </c>
      <c r="D270">
        <v>100</v>
      </c>
      <c r="E270" s="3">
        <f t="shared" si="1"/>
        <v>30000</v>
      </c>
    </row>
    <row r="271" spans="1:5">
      <c r="A271" t="s">
        <v>50</v>
      </c>
      <c r="B271" t="s">
        <v>28</v>
      </c>
      <c r="C271">
        <v>300</v>
      </c>
      <c r="D271">
        <v>100</v>
      </c>
      <c r="E271" s="3">
        <f t="shared" si="1"/>
        <v>30000</v>
      </c>
    </row>
    <row r="272" spans="1:5">
      <c r="A272" t="s">
        <v>54</v>
      </c>
      <c r="B272" t="s">
        <v>28</v>
      </c>
      <c r="C272">
        <v>15</v>
      </c>
      <c r="D272">
        <v>150</v>
      </c>
      <c r="E272" s="3">
        <f t="shared" si="1"/>
        <v>2250</v>
      </c>
    </row>
    <row r="273" spans="1:5">
      <c r="A273" t="s">
        <v>56</v>
      </c>
      <c r="B273" t="s">
        <v>28</v>
      </c>
      <c r="C273">
        <v>15</v>
      </c>
      <c r="D273">
        <v>150</v>
      </c>
      <c r="E273" s="3">
        <f t="shared" si="1"/>
        <v>2250</v>
      </c>
    </row>
    <row r="274" spans="1:5">
      <c r="A274" t="s">
        <v>60</v>
      </c>
      <c r="B274" t="s">
        <v>28</v>
      </c>
      <c r="C274">
        <v>15</v>
      </c>
      <c r="D274">
        <v>150</v>
      </c>
      <c r="E274" s="3">
        <f t="shared" si="1"/>
        <v>2250</v>
      </c>
    </row>
    <row r="275" spans="1:5">
      <c r="A275" t="s">
        <v>66</v>
      </c>
      <c r="B275" t="s">
        <v>67</v>
      </c>
      <c r="C275">
        <v>350</v>
      </c>
      <c r="D275">
        <v>12</v>
      </c>
      <c r="E275" s="3">
        <f t="shared" si="1"/>
        <v>4200</v>
      </c>
    </row>
    <row r="276" spans="1:5">
      <c r="A276" t="s">
        <v>73</v>
      </c>
      <c r="B276" t="s">
        <v>28</v>
      </c>
      <c r="C276">
        <v>95</v>
      </c>
      <c r="D276">
        <v>5</v>
      </c>
      <c r="E276" s="3">
        <f t="shared" si="1"/>
        <v>475</v>
      </c>
    </row>
    <row r="277" spans="1:5">
      <c r="A277" t="s">
        <v>79</v>
      </c>
      <c r="B277" t="s">
        <v>52</v>
      </c>
      <c r="C277">
        <v>20.8</v>
      </c>
      <c r="D277">
        <v>15</v>
      </c>
      <c r="E277" s="3">
        <f t="shared" si="1"/>
        <v>312</v>
      </c>
    </row>
    <row r="278" spans="1:5">
      <c r="A278" t="s">
        <v>80</v>
      </c>
      <c r="B278" t="s">
        <v>52</v>
      </c>
      <c r="C278">
        <v>47.84</v>
      </c>
      <c r="D278">
        <v>15</v>
      </c>
      <c r="E278" s="3">
        <f t="shared" si="1"/>
        <v>717.6</v>
      </c>
    </row>
    <row r="279" spans="1:5">
      <c r="A279" t="s">
        <v>104</v>
      </c>
      <c r="B279" t="s">
        <v>28</v>
      </c>
      <c r="C279" s="3">
        <v>1390</v>
      </c>
      <c r="D279">
        <v>5</v>
      </c>
      <c r="E279" s="3">
        <f t="shared" si="1"/>
        <v>6950</v>
      </c>
    </row>
    <row r="280" spans="1:5">
      <c r="A280" t="s">
        <v>113</v>
      </c>
      <c r="B280" t="s">
        <v>65</v>
      </c>
      <c r="C280">
        <v>321.36</v>
      </c>
      <c r="D280">
        <v>66</v>
      </c>
      <c r="E280" s="3">
        <f t="shared" si="1"/>
        <v>21209.760000000002</v>
      </c>
    </row>
    <row r="281" spans="1:5">
      <c r="A281" t="s">
        <v>114</v>
      </c>
      <c r="B281" t="s">
        <v>65</v>
      </c>
      <c r="C281">
        <v>279</v>
      </c>
      <c r="D281">
        <v>27</v>
      </c>
      <c r="E281" s="3">
        <f t="shared" si="1"/>
        <v>7533</v>
      </c>
    </row>
    <row r="282" spans="1:5">
      <c r="A282" t="s">
        <v>120</v>
      </c>
      <c r="B282" t="s">
        <v>119</v>
      </c>
      <c r="C282">
        <v>62.1</v>
      </c>
      <c r="D282">
        <v>50</v>
      </c>
      <c r="E282" s="3">
        <f t="shared" si="1"/>
        <v>3105</v>
      </c>
    </row>
    <row r="283" spans="1:5">
      <c r="A283" t="s">
        <v>122</v>
      </c>
      <c r="B283" t="s">
        <v>82</v>
      </c>
      <c r="C283">
        <v>180</v>
      </c>
      <c r="D283">
        <v>55</v>
      </c>
      <c r="E283" s="3">
        <f t="shared" si="1"/>
        <v>9900</v>
      </c>
    </row>
    <row r="284" spans="1:5">
      <c r="A284" t="s">
        <v>136</v>
      </c>
      <c r="B284" t="s">
        <v>125</v>
      </c>
      <c r="C284">
        <v>350</v>
      </c>
      <c r="D284">
        <v>150</v>
      </c>
      <c r="E284" s="3">
        <f t="shared" si="1"/>
        <v>52500</v>
      </c>
    </row>
    <row r="285" spans="1:5">
      <c r="A285" t="s">
        <v>137</v>
      </c>
      <c r="B285" t="s">
        <v>125</v>
      </c>
      <c r="C285">
        <v>320</v>
      </c>
      <c r="D285">
        <v>100</v>
      </c>
      <c r="E285" s="3">
        <f t="shared" si="1"/>
        <v>32000</v>
      </c>
    </row>
    <row r="286" spans="1:5">
      <c r="A286" t="s">
        <v>138</v>
      </c>
      <c r="B286" t="s">
        <v>125</v>
      </c>
      <c r="C286">
        <v>320</v>
      </c>
      <c r="D286">
        <v>100</v>
      </c>
      <c r="E286" s="3">
        <f t="shared" si="1"/>
        <v>32000</v>
      </c>
    </row>
    <row r="287" spans="1:5">
      <c r="A287" t="s">
        <v>139</v>
      </c>
      <c r="B287" t="s">
        <v>125</v>
      </c>
      <c r="C287">
        <v>320</v>
      </c>
      <c r="D287">
        <v>100</v>
      </c>
      <c r="E287" s="3">
        <f t="shared" si="1"/>
        <v>32000</v>
      </c>
    </row>
    <row r="288" spans="1:5">
      <c r="A288" t="s">
        <v>140</v>
      </c>
      <c r="B288" t="s">
        <v>125</v>
      </c>
      <c r="C288">
        <v>249.6</v>
      </c>
      <c r="D288">
        <v>150</v>
      </c>
      <c r="E288" s="3">
        <f t="shared" si="1"/>
        <v>37440</v>
      </c>
    </row>
    <row r="289" spans="1:5">
      <c r="A289" t="s">
        <v>141</v>
      </c>
      <c r="B289" t="s">
        <v>125</v>
      </c>
      <c r="C289">
        <v>249.6</v>
      </c>
      <c r="D289">
        <v>120</v>
      </c>
      <c r="E289" s="3">
        <f t="shared" si="1"/>
        <v>29952</v>
      </c>
    </row>
    <row r="290" spans="1:5">
      <c r="A290" t="s">
        <v>142</v>
      </c>
      <c r="B290" t="s">
        <v>125</v>
      </c>
      <c r="C290">
        <v>249.6</v>
      </c>
      <c r="D290">
        <v>120</v>
      </c>
      <c r="E290" s="3">
        <f t="shared" si="1"/>
        <v>29952</v>
      </c>
    </row>
    <row r="291" spans="1:5">
      <c r="A291" t="s">
        <v>143</v>
      </c>
      <c r="B291" t="s">
        <v>125</v>
      </c>
      <c r="C291">
        <v>249.6</v>
      </c>
      <c r="D291">
        <v>120</v>
      </c>
      <c r="E291" s="3">
        <f t="shared" si="1"/>
        <v>29952</v>
      </c>
    </row>
    <row r="292" spans="1:5">
      <c r="A292" t="s">
        <v>151</v>
      </c>
      <c r="B292" t="s">
        <v>28</v>
      </c>
      <c r="C292">
        <v>8.98</v>
      </c>
      <c r="D292">
        <v>100</v>
      </c>
      <c r="E292" s="3">
        <f t="shared" si="1"/>
        <v>898</v>
      </c>
    </row>
    <row r="293" spans="1:5">
      <c r="A293" t="s">
        <v>152</v>
      </c>
      <c r="B293" t="s">
        <v>28</v>
      </c>
      <c r="C293">
        <v>8.98</v>
      </c>
      <c r="D293">
        <v>77</v>
      </c>
      <c r="E293" s="3">
        <f t="shared" si="1"/>
        <v>691.46</v>
      </c>
    </row>
    <row r="294" spans="1:5">
      <c r="A294" t="s">
        <v>153</v>
      </c>
      <c r="B294" t="s">
        <v>28</v>
      </c>
      <c r="C294">
        <v>8.98</v>
      </c>
      <c r="D294">
        <v>77</v>
      </c>
      <c r="E294" s="3">
        <f t="shared" si="1"/>
        <v>691.46</v>
      </c>
    </row>
    <row r="295" spans="1:5">
      <c r="A295" t="s">
        <v>156</v>
      </c>
      <c r="B295" t="s">
        <v>28</v>
      </c>
      <c r="C295">
        <v>13.38</v>
      </c>
      <c r="D295">
        <v>2</v>
      </c>
      <c r="E295" s="3">
        <f t="shared" si="1"/>
        <v>26.76</v>
      </c>
    </row>
    <row r="296" spans="1:5">
      <c r="A296" t="s">
        <v>158</v>
      </c>
      <c r="B296" t="s">
        <v>52</v>
      </c>
      <c r="C296">
        <v>138</v>
      </c>
      <c r="D296">
        <v>20</v>
      </c>
      <c r="E296" s="3">
        <f t="shared" si="1"/>
        <v>2760</v>
      </c>
    </row>
    <row r="297" spans="1:5">
      <c r="A297" t="s">
        <v>159</v>
      </c>
      <c r="B297" t="s">
        <v>29</v>
      </c>
      <c r="C297" s="3">
        <v>1540</v>
      </c>
      <c r="D297">
        <v>2</v>
      </c>
      <c r="E297" s="3">
        <f t="shared" si="1"/>
        <v>3080</v>
      </c>
    </row>
    <row r="298" spans="1:5">
      <c r="A298" t="s">
        <v>160</v>
      </c>
      <c r="B298" t="s">
        <v>28</v>
      </c>
      <c r="C298">
        <v>145.6</v>
      </c>
      <c r="D298">
        <v>2</v>
      </c>
      <c r="E298" s="3">
        <f t="shared" si="1"/>
        <v>291.2</v>
      </c>
    </row>
    <row r="299" spans="1:5">
      <c r="A299" t="s">
        <v>164</v>
      </c>
      <c r="B299" t="s">
        <v>82</v>
      </c>
      <c r="C299">
        <v>300</v>
      </c>
      <c r="D299">
        <v>12</v>
      </c>
      <c r="E299" s="3">
        <f t="shared" si="1"/>
        <v>3600</v>
      </c>
    </row>
    <row r="300" spans="1:5">
      <c r="A300" t="s">
        <v>168</v>
      </c>
      <c r="B300" t="s">
        <v>167</v>
      </c>
      <c r="C300">
        <v>47.73</v>
      </c>
      <c r="D300">
        <v>44</v>
      </c>
      <c r="E300" s="3">
        <f t="shared" si="1"/>
        <v>2100.12</v>
      </c>
    </row>
    <row r="301" spans="1:5">
      <c r="A301" t="s">
        <v>177</v>
      </c>
      <c r="B301" t="s">
        <v>82</v>
      </c>
      <c r="C301">
        <v>169.4</v>
      </c>
      <c r="D301" s="4">
        <v>2500</v>
      </c>
      <c r="E301" s="3">
        <f t="shared" si="1"/>
        <v>423500</v>
      </c>
    </row>
    <row r="302" spans="1:5">
      <c r="A302" t="s">
        <v>178</v>
      </c>
      <c r="B302" t="s">
        <v>82</v>
      </c>
      <c r="C302">
        <v>170.56</v>
      </c>
      <c r="D302">
        <v>150</v>
      </c>
      <c r="E302" s="3">
        <f t="shared" si="1"/>
        <v>25584</v>
      </c>
    </row>
    <row r="303" spans="1:5">
      <c r="A303" t="s">
        <v>179</v>
      </c>
      <c r="B303" t="s">
        <v>82</v>
      </c>
      <c r="C303">
        <v>181.42</v>
      </c>
      <c r="D303">
        <v>600</v>
      </c>
      <c r="E303" s="3">
        <f t="shared" si="1"/>
        <v>108851.99999999999</v>
      </c>
    </row>
    <row r="304" spans="1:5">
      <c r="A304" t="s">
        <v>184</v>
      </c>
      <c r="B304" t="s">
        <v>52</v>
      </c>
      <c r="C304">
        <v>20.79</v>
      </c>
      <c r="D304">
        <v>10</v>
      </c>
      <c r="E304" s="3">
        <f t="shared" ref="E304:E361" si="2">D304*C304</f>
        <v>207.89999999999998</v>
      </c>
    </row>
    <row r="305" spans="1:5">
      <c r="A305" t="s">
        <v>195</v>
      </c>
      <c r="B305" t="s">
        <v>28</v>
      </c>
      <c r="C305">
        <v>131.96</v>
      </c>
      <c r="D305">
        <v>40</v>
      </c>
      <c r="E305" s="3">
        <f t="shared" si="2"/>
        <v>5278.4000000000005</v>
      </c>
    </row>
    <row r="306" spans="1:5">
      <c r="A306" t="s">
        <v>197</v>
      </c>
      <c r="B306" t="s">
        <v>65</v>
      </c>
      <c r="C306" s="3">
        <v>1500</v>
      </c>
      <c r="D306">
        <v>10</v>
      </c>
      <c r="E306" s="3">
        <f t="shared" si="2"/>
        <v>15000</v>
      </c>
    </row>
    <row r="307" spans="1:5">
      <c r="A307" t="s">
        <v>198</v>
      </c>
      <c r="B307" t="s">
        <v>65</v>
      </c>
      <c r="C307" s="3">
        <v>1500</v>
      </c>
      <c r="D307">
        <v>10</v>
      </c>
      <c r="E307" s="3">
        <f t="shared" si="2"/>
        <v>15000</v>
      </c>
    </row>
    <row r="308" spans="1:5">
      <c r="A308" t="s">
        <v>199</v>
      </c>
      <c r="B308" t="s">
        <v>65</v>
      </c>
      <c r="C308" s="3">
        <v>1500</v>
      </c>
      <c r="D308">
        <v>10</v>
      </c>
      <c r="E308" s="3">
        <f t="shared" si="2"/>
        <v>15000</v>
      </c>
    </row>
    <row r="309" spans="1:5">
      <c r="A309" t="s">
        <v>200</v>
      </c>
      <c r="B309" t="s">
        <v>201</v>
      </c>
      <c r="C309">
        <v>70.72</v>
      </c>
      <c r="D309">
        <v>55</v>
      </c>
      <c r="E309" s="3">
        <f t="shared" si="2"/>
        <v>3889.6</v>
      </c>
    </row>
    <row r="310" spans="1:5">
      <c r="A310" t="s">
        <v>202</v>
      </c>
      <c r="B310" t="s">
        <v>29</v>
      </c>
      <c r="C310" s="3">
        <v>7500</v>
      </c>
      <c r="D310">
        <v>1</v>
      </c>
      <c r="E310" s="3">
        <f t="shared" si="2"/>
        <v>7500</v>
      </c>
    </row>
    <row r="311" spans="1:5">
      <c r="A311" t="s">
        <v>204</v>
      </c>
      <c r="B311" t="s">
        <v>28</v>
      </c>
      <c r="C311">
        <v>100</v>
      </c>
      <c r="D311">
        <v>10</v>
      </c>
      <c r="E311" s="3">
        <f t="shared" si="2"/>
        <v>1000</v>
      </c>
    </row>
    <row r="312" spans="1:5">
      <c r="A312" t="s">
        <v>205</v>
      </c>
      <c r="B312" t="s">
        <v>28</v>
      </c>
      <c r="C312">
        <v>150</v>
      </c>
      <c r="D312">
        <v>10</v>
      </c>
      <c r="E312" s="3">
        <f t="shared" si="2"/>
        <v>1500</v>
      </c>
    </row>
    <row r="313" spans="1:5">
      <c r="A313" t="s">
        <v>206</v>
      </c>
      <c r="B313" t="s">
        <v>28</v>
      </c>
      <c r="C313">
        <v>17.68</v>
      </c>
      <c r="D313">
        <v>20</v>
      </c>
      <c r="E313" s="3">
        <f t="shared" si="2"/>
        <v>353.6</v>
      </c>
    </row>
    <row r="314" spans="1:5">
      <c r="A314" t="s">
        <v>212</v>
      </c>
      <c r="B314" t="s">
        <v>28</v>
      </c>
      <c r="C314">
        <v>34.61</v>
      </c>
      <c r="D314">
        <v>200</v>
      </c>
      <c r="E314" s="3">
        <f t="shared" si="2"/>
        <v>6922</v>
      </c>
    </row>
    <row r="315" spans="1:5">
      <c r="A315" t="s">
        <v>213</v>
      </c>
      <c r="B315" t="s">
        <v>28</v>
      </c>
      <c r="C315">
        <v>34.61</v>
      </c>
      <c r="D315">
        <v>150</v>
      </c>
      <c r="E315" s="3">
        <f t="shared" si="2"/>
        <v>5191.5</v>
      </c>
    </row>
    <row r="316" spans="1:5">
      <c r="A316" t="s">
        <v>214</v>
      </c>
      <c r="B316" t="s">
        <v>28</v>
      </c>
      <c r="C316">
        <v>34.61</v>
      </c>
      <c r="D316">
        <v>150</v>
      </c>
      <c r="E316" s="3">
        <f t="shared" si="2"/>
        <v>5191.5</v>
      </c>
    </row>
    <row r="317" spans="1:5">
      <c r="A317" t="s">
        <v>216</v>
      </c>
      <c r="B317" t="s">
        <v>65</v>
      </c>
      <c r="C317">
        <v>150</v>
      </c>
      <c r="D317">
        <v>25</v>
      </c>
      <c r="E317" s="3">
        <f t="shared" si="2"/>
        <v>3750</v>
      </c>
    </row>
    <row r="318" spans="1:5">
      <c r="A318" t="s">
        <v>220</v>
      </c>
      <c r="B318" t="s">
        <v>52</v>
      </c>
      <c r="C318">
        <v>100</v>
      </c>
      <c r="D318">
        <v>50</v>
      </c>
      <c r="E318" s="3">
        <f t="shared" si="2"/>
        <v>5000</v>
      </c>
    </row>
    <row r="319" spans="1:5">
      <c r="A319" t="s">
        <v>221</v>
      </c>
      <c r="B319" t="s">
        <v>29</v>
      </c>
      <c r="C319">
        <v>914.16</v>
      </c>
      <c r="D319">
        <v>9</v>
      </c>
      <c r="E319" s="3">
        <f t="shared" si="2"/>
        <v>8227.44</v>
      </c>
    </row>
    <row r="320" spans="1:5">
      <c r="A320" t="s">
        <v>226</v>
      </c>
      <c r="B320" t="s">
        <v>65</v>
      </c>
      <c r="C320">
        <v>120</v>
      </c>
      <c r="D320">
        <v>25</v>
      </c>
      <c r="E320" s="3">
        <f t="shared" si="2"/>
        <v>3000</v>
      </c>
    </row>
    <row r="321" spans="1:5">
      <c r="A321" t="s">
        <v>227</v>
      </c>
      <c r="B321" t="s">
        <v>28</v>
      </c>
      <c r="C321">
        <v>55.83</v>
      </c>
      <c r="D321">
        <v>2</v>
      </c>
      <c r="E321" s="3">
        <f t="shared" si="2"/>
        <v>111.66</v>
      </c>
    </row>
    <row r="322" spans="1:5">
      <c r="A322" t="s">
        <v>228</v>
      </c>
      <c r="B322" t="s">
        <v>30</v>
      </c>
      <c r="C322">
        <v>54.6</v>
      </c>
      <c r="D322">
        <v>20</v>
      </c>
      <c r="E322" s="3">
        <f t="shared" si="2"/>
        <v>1092</v>
      </c>
    </row>
    <row r="323" spans="1:5">
      <c r="A323" t="s">
        <v>229</v>
      </c>
      <c r="B323" t="s">
        <v>30</v>
      </c>
      <c r="C323">
        <v>106.6</v>
      </c>
      <c r="D323">
        <v>20</v>
      </c>
      <c r="E323" s="3">
        <f t="shared" si="2"/>
        <v>2132</v>
      </c>
    </row>
    <row r="324" spans="1:5">
      <c r="A324" t="s">
        <v>233</v>
      </c>
      <c r="B324" t="s">
        <v>65</v>
      </c>
      <c r="C324">
        <v>87.4</v>
      </c>
      <c r="D324">
        <v>200</v>
      </c>
      <c r="E324" s="3">
        <f t="shared" si="2"/>
        <v>17480</v>
      </c>
    </row>
    <row r="325" spans="1:5">
      <c r="A325" t="s">
        <v>234</v>
      </c>
      <c r="B325" t="s">
        <v>147</v>
      </c>
      <c r="C325" s="3">
        <v>2000</v>
      </c>
      <c r="D325">
        <v>2</v>
      </c>
      <c r="E325" s="3">
        <f t="shared" si="2"/>
        <v>4000</v>
      </c>
    </row>
    <row r="326" spans="1:5">
      <c r="A326" t="s">
        <v>240</v>
      </c>
      <c r="B326" t="s">
        <v>28</v>
      </c>
      <c r="C326">
        <v>600</v>
      </c>
      <c r="D326">
        <v>5</v>
      </c>
      <c r="E326" s="3">
        <f t="shared" si="2"/>
        <v>3000</v>
      </c>
    </row>
    <row r="327" spans="1:5">
      <c r="E327" s="55">
        <f>SUM(E269:E326)</f>
        <v>1143050.9600000002</v>
      </c>
    </row>
    <row r="328" spans="1:5">
      <c r="E328" s="3"/>
    </row>
    <row r="329" spans="1:5">
      <c r="A329" s="24" t="s">
        <v>247</v>
      </c>
      <c r="E329" s="3"/>
    </row>
    <row r="330" spans="1:5">
      <c r="A330" t="s">
        <v>68</v>
      </c>
      <c r="B330" t="s">
        <v>28</v>
      </c>
      <c r="C330">
        <v>162</v>
      </c>
      <c r="D330">
        <v>10</v>
      </c>
      <c r="E330" s="3">
        <f t="shared" si="2"/>
        <v>1620</v>
      </c>
    </row>
    <row r="331" spans="1:5" ht="30">
      <c r="A331" s="10" t="s">
        <v>123</v>
      </c>
      <c r="B331" t="s">
        <v>82</v>
      </c>
      <c r="C331">
        <v>220</v>
      </c>
      <c r="D331">
        <v>5</v>
      </c>
      <c r="E331" s="3">
        <f t="shared" si="2"/>
        <v>1100</v>
      </c>
    </row>
    <row r="332" spans="1:5">
      <c r="A332" t="s">
        <v>140</v>
      </c>
      <c r="B332" t="s">
        <v>125</v>
      </c>
      <c r="C332">
        <v>249.6</v>
      </c>
      <c r="D332">
        <v>14</v>
      </c>
      <c r="E332" s="3">
        <f t="shared" si="2"/>
        <v>3494.4</v>
      </c>
    </row>
    <row r="333" spans="1:5">
      <c r="A333" t="s">
        <v>141</v>
      </c>
      <c r="B333" t="s">
        <v>125</v>
      </c>
      <c r="C333">
        <v>249.6</v>
      </c>
      <c r="D333">
        <v>9</v>
      </c>
      <c r="E333" s="3">
        <f t="shared" si="2"/>
        <v>2246.4</v>
      </c>
    </row>
    <row r="334" spans="1:5">
      <c r="A334" t="s">
        <v>142</v>
      </c>
      <c r="B334" t="s">
        <v>125</v>
      </c>
      <c r="C334">
        <v>249.6</v>
      </c>
      <c r="D334">
        <v>9</v>
      </c>
      <c r="E334" s="3">
        <f t="shared" si="2"/>
        <v>2246.4</v>
      </c>
    </row>
    <row r="335" spans="1:5">
      <c r="A335" t="s">
        <v>143</v>
      </c>
      <c r="B335" t="s">
        <v>125</v>
      </c>
      <c r="C335">
        <v>249.6</v>
      </c>
      <c r="D335">
        <v>9</v>
      </c>
      <c r="E335" s="3">
        <f t="shared" si="2"/>
        <v>2246.4</v>
      </c>
    </row>
    <row r="336" spans="1:5">
      <c r="A336" t="s">
        <v>151</v>
      </c>
      <c r="B336" t="s">
        <v>28</v>
      </c>
      <c r="C336">
        <v>8.98</v>
      </c>
      <c r="D336">
        <v>10</v>
      </c>
      <c r="E336" s="3">
        <f t="shared" si="2"/>
        <v>89.800000000000011</v>
      </c>
    </row>
    <row r="337" spans="1:13">
      <c r="A337" t="s">
        <v>178</v>
      </c>
      <c r="B337" t="s">
        <v>82</v>
      </c>
      <c r="C337">
        <v>170.56</v>
      </c>
      <c r="D337">
        <v>5</v>
      </c>
      <c r="E337" s="3">
        <f t="shared" si="2"/>
        <v>852.8</v>
      </c>
    </row>
    <row r="338" spans="1:13">
      <c r="A338" t="s">
        <v>194</v>
      </c>
      <c r="B338" t="s">
        <v>75</v>
      </c>
      <c r="C338">
        <v>500</v>
      </c>
      <c r="D338">
        <v>1</v>
      </c>
      <c r="E338" s="3">
        <f t="shared" si="2"/>
        <v>500</v>
      </c>
    </row>
    <row r="339" spans="1:13">
      <c r="A339" t="s">
        <v>215</v>
      </c>
      <c r="B339" t="s">
        <v>28</v>
      </c>
      <c r="C339">
        <v>100</v>
      </c>
      <c r="D339">
        <v>10</v>
      </c>
      <c r="E339" s="3">
        <f t="shared" si="2"/>
        <v>1000</v>
      </c>
      <c r="M339" s="3"/>
    </row>
    <row r="340" spans="1:13">
      <c r="E340" s="55">
        <f>SUM(E330:E339)</f>
        <v>15396.199999999997</v>
      </c>
      <c r="M340" s="3"/>
    </row>
    <row r="341" spans="1:13">
      <c r="E341" s="3"/>
      <c r="M341" s="3"/>
    </row>
    <row r="342" spans="1:13">
      <c r="A342" s="24" t="s">
        <v>248</v>
      </c>
      <c r="B342" s="20"/>
      <c r="C342" s="20"/>
      <c r="D342" s="20"/>
      <c r="E342" s="19"/>
      <c r="M342" s="3"/>
    </row>
    <row r="343" spans="1:13">
      <c r="A343" s="20" t="s">
        <v>189</v>
      </c>
      <c r="B343" s="20" t="s">
        <v>65</v>
      </c>
      <c r="C343" s="20">
        <v>120</v>
      </c>
      <c r="D343" s="20">
        <v>30</v>
      </c>
      <c r="E343" s="19">
        <f t="shared" si="2"/>
        <v>3600</v>
      </c>
      <c r="M343" s="3"/>
    </row>
    <row r="344" spans="1:13">
      <c r="A344" s="20" t="s">
        <v>190</v>
      </c>
      <c r="B344" s="20" t="s">
        <v>65</v>
      </c>
      <c r="C344" s="20">
        <v>240</v>
      </c>
      <c r="D344" s="20">
        <v>5</v>
      </c>
      <c r="E344" s="19">
        <f t="shared" si="2"/>
        <v>1200</v>
      </c>
      <c r="M344" s="3"/>
    </row>
    <row r="345" spans="1:13">
      <c r="A345" s="20"/>
      <c r="B345" s="20"/>
      <c r="C345" s="20"/>
      <c r="D345" s="20"/>
      <c r="E345" s="63">
        <f>SUM(E343:E344)</f>
        <v>4800</v>
      </c>
      <c r="M345" s="3"/>
    </row>
    <row r="346" spans="1:13">
      <c r="A346" s="20"/>
      <c r="B346" s="20"/>
      <c r="C346" s="20"/>
      <c r="D346" s="20"/>
      <c r="E346" s="19"/>
      <c r="M346" s="3"/>
    </row>
    <row r="347" spans="1:13">
      <c r="A347" s="24" t="s">
        <v>249</v>
      </c>
      <c r="B347" s="20"/>
      <c r="C347" s="20"/>
      <c r="D347" s="20"/>
      <c r="E347" s="19"/>
      <c r="M347" s="3"/>
    </row>
    <row r="348" spans="1:13">
      <c r="A348" s="20" t="s">
        <v>48</v>
      </c>
      <c r="B348" s="20" t="s">
        <v>28</v>
      </c>
      <c r="C348" s="20">
        <v>176.8</v>
      </c>
      <c r="D348" s="20">
        <v>2</v>
      </c>
      <c r="E348" s="19">
        <f t="shared" si="2"/>
        <v>353.6</v>
      </c>
      <c r="M348" s="3"/>
    </row>
    <row r="349" spans="1:13">
      <c r="A349" s="20" t="s">
        <v>74</v>
      </c>
      <c r="B349" s="20" t="s">
        <v>75</v>
      </c>
      <c r="C349" s="20">
        <v>41.6</v>
      </c>
      <c r="D349" s="20">
        <v>1</v>
      </c>
      <c r="E349" s="19">
        <f t="shared" si="2"/>
        <v>41.6</v>
      </c>
      <c r="M349" s="3"/>
    </row>
    <row r="350" spans="1:13">
      <c r="A350" s="20" t="s">
        <v>76</v>
      </c>
      <c r="B350" s="20" t="s">
        <v>28</v>
      </c>
      <c r="C350" s="20">
        <v>42.38</v>
      </c>
      <c r="D350" s="20">
        <v>1</v>
      </c>
      <c r="E350" s="19">
        <f t="shared" si="2"/>
        <v>42.38</v>
      </c>
      <c r="M350" s="3"/>
    </row>
    <row r="351" spans="1:13">
      <c r="A351" s="20" t="s">
        <v>83</v>
      </c>
      <c r="B351" s="20" t="s">
        <v>28</v>
      </c>
      <c r="C351" s="20">
        <v>14.02</v>
      </c>
      <c r="D351" s="20">
        <v>2</v>
      </c>
      <c r="E351" s="19">
        <f t="shared" si="2"/>
        <v>28.04</v>
      </c>
      <c r="M351" s="3"/>
    </row>
    <row r="352" spans="1:13">
      <c r="A352" s="20" t="s">
        <v>85</v>
      </c>
      <c r="B352" s="20" t="s">
        <v>28</v>
      </c>
      <c r="C352" s="20">
        <v>77.2</v>
      </c>
      <c r="D352" s="20">
        <v>1</v>
      </c>
      <c r="E352" s="19">
        <f t="shared" si="2"/>
        <v>77.2</v>
      </c>
      <c r="M352" s="3"/>
    </row>
    <row r="353" spans="1:13">
      <c r="A353" s="20" t="s">
        <v>86</v>
      </c>
      <c r="B353" s="20" t="s">
        <v>75</v>
      </c>
      <c r="C353" s="20">
        <v>40</v>
      </c>
      <c r="D353" s="20">
        <v>4</v>
      </c>
      <c r="E353" s="19">
        <f t="shared" si="2"/>
        <v>160</v>
      </c>
      <c r="M353" s="3"/>
    </row>
    <row r="354" spans="1:13">
      <c r="A354" s="20" t="s">
        <v>91</v>
      </c>
      <c r="B354" s="20" t="s">
        <v>28</v>
      </c>
      <c r="C354" s="20">
        <v>24.83</v>
      </c>
      <c r="D354" s="20">
        <v>1</v>
      </c>
      <c r="E354" s="19">
        <f t="shared" si="2"/>
        <v>24.83</v>
      </c>
      <c r="M354" s="3"/>
    </row>
    <row r="355" spans="1:13">
      <c r="A355" s="20" t="s">
        <v>98</v>
      </c>
      <c r="B355" s="20" t="s">
        <v>28</v>
      </c>
      <c r="C355" s="20">
        <v>10.3</v>
      </c>
      <c r="D355" s="20">
        <v>3</v>
      </c>
      <c r="E355" s="19">
        <f t="shared" si="2"/>
        <v>30.900000000000002</v>
      </c>
      <c r="M355" s="3"/>
    </row>
    <row r="356" spans="1:13">
      <c r="A356" s="20" t="s">
        <v>103</v>
      </c>
      <c r="B356" s="20" t="s">
        <v>28</v>
      </c>
      <c r="C356" s="20">
        <v>167.44</v>
      </c>
      <c r="D356" s="20">
        <v>1</v>
      </c>
      <c r="E356" s="19">
        <f t="shared" si="2"/>
        <v>167.44</v>
      </c>
      <c r="M356" s="3"/>
    </row>
    <row r="357" spans="1:13">
      <c r="A357" s="20" t="s">
        <v>120</v>
      </c>
      <c r="B357" s="20" t="s">
        <v>119</v>
      </c>
      <c r="C357" s="20">
        <v>62.1</v>
      </c>
      <c r="D357" s="20">
        <v>1</v>
      </c>
      <c r="E357" s="19">
        <f t="shared" si="2"/>
        <v>62.1</v>
      </c>
      <c r="M357" s="3"/>
    </row>
    <row r="358" spans="1:13">
      <c r="A358" s="20" t="s">
        <v>121</v>
      </c>
      <c r="B358" s="20" t="s">
        <v>82</v>
      </c>
      <c r="C358" s="20">
        <v>280</v>
      </c>
      <c r="D358" s="20">
        <v>10</v>
      </c>
      <c r="E358" s="19">
        <f t="shared" si="2"/>
        <v>2800</v>
      </c>
      <c r="M358" s="3"/>
    </row>
    <row r="359" spans="1:13">
      <c r="A359" s="20" t="s">
        <v>122</v>
      </c>
      <c r="B359" s="20" t="s">
        <v>82</v>
      </c>
      <c r="C359" s="20">
        <v>180</v>
      </c>
      <c r="D359" s="20">
        <v>10</v>
      </c>
      <c r="E359" s="19">
        <f t="shared" si="2"/>
        <v>1800</v>
      </c>
      <c r="M359" s="3"/>
    </row>
    <row r="360" spans="1:13" ht="15" customHeight="1">
      <c r="A360" s="20" t="s">
        <v>250</v>
      </c>
      <c r="B360" s="20" t="s">
        <v>82</v>
      </c>
      <c r="C360" s="20">
        <v>220</v>
      </c>
      <c r="D360" s="20">
        <v>10</v>
      </c>
      <c r="E360" s="19">
        <f t="shared" si="2"/>
        <v>2200</v>
      </c>
      <c r="M360" s="3"/>
    </row>
    <row r="361" spans="1:13">
      <c r="A361" s="20" t="s">
        <v>151</v>
      </c>
      <c r="B361" s="20" t="s">
        <v>28</v>
      </c>
      <c r="C361" s="20">
        <v>8.98</v>
      </c>
      <c r="D361" s="20">
        <v>2</v>
      </c>
      <c r="E361" s="19">
        <f t="shared" si="2"/>
        <v>17.96</v>
      </c>
      <c r="M361" s="3"/>
    </row>
    <row r="362" spans="1:13">
      <c r="A362" s="20" t="s">
        <v>156</v>
      </c>
      <c r="B362" s="20" t="s">
        <v>28</v>
      </c>
      <c r="C362" s="20">
        <v>13.38</v>
      </c>
      <c r="D362" s="20">
        <v>2</v>
      </c>
      <c r="E362" s="19">
        <f t="shared" ref="E362:E416" si="3">D362*C362</f>
        <v>26.76</v>
      </c>
      <c r="M362" s="3"/>
    </row>
    <row r="363" spans="1:13">
      <c r="A363" s="20" t="s">
        <v>200</v>
      </c>
      <c r="B363" s="20" t="s">
        <v>201</v>
      </c>
      <c r="C363" s="20">
        <v>70.72</v>
      </c>
      <c r="D363" s="20">
        <v>2</v>
      </c>
      <c r="E363" s="19">
        <f t="shared" si="3"/>
        <v>141.44</v>
      </c>
      <c r="M363" s="3"/>
    </row>
    <row r="364" spans="1:13">
      <c r="A364" s="20" t="s">
        <v>214</v>
      </c>
      <c r="B364" s="20" t="s">
        <v>28</v>
      </c>
      <c r="C364" s="20">
        <v>34.61</v>
      </c>
      <c r="D364" s="20">
        <v>2</v>
      </c>
      <c r="E364" s="19">
        <f t="shared" si="3"/>
        <v>69.22</v>
      </c>
      <c r="M364" s="3"/>
    </row>
    <row r="365" spans="1:13">
      <c r="A365" s="20" t="s">
        <v>230</v>
      </c>
      <c r="B365" s="20" t="s">
        <v>30</v>
      </c>
      <c r="C365" s="20">
        <v>10.09</v>
      </c>
      <c r="D365" s="20">
        <v>1</v>
      </c>
      <c r="E365" s="19">
        <f t="shared" si="3"/>
        <v>10.09</v>
      </c>
      <c r="M365" s="3"/>
    </row>
    <row r="366" spans="1:13">
      <c r="A366" s="20"/>
      <c r="B366" s="20"/>
      <c r="C366" s="20"/>
      <c r="D366" s="20"/>
      <c r="E366" s="63">
        <f>SUM(E348:E365)</f>
        <v>8053.56</v>
      </c>
      <c r="M366" s="3"/>
    </row>
    <row r="367" spans="1:13">
      <c r="A367" s="20"/>
      <c r="B367" s="20"/>
      <c r="C367" s="20"/>
      <c r="D367" s="20"/>
      <c r="E367" s="19"/>
      <c r="M367" s="3"/>
    </row>
    <row r="368" spans="1:13">
      <c r="A368" s="24" t="s">
        <v>251</v>
      </c>
      <c r="B368" s="20"/>
      <c r="C368" s="20"/>
      <c r="D368" s="20"/>
      <c r="E368" s="19"/>
      <c r="M368" s="3"/>
    </row>
    <row r="369" spans="1:13">
      <c r="A369" s="20" t="s">
        <v>45</v>
      </c>
      <c r="B369" s="20" t="s">
        <v>30</v>
      </c>
      <c r="C369" s="20">
        <v>30</v>
      </c>
      <c r="D369" s="20">
        <v>50</v>
      </c>
      <c r="E369" s="19">
        <f t="shared" si="3"/>
        <v>1500</v>
      </c>
      <c r="M369" s="3"/>
    </row>
    <row r="370" spans="1:13">
      <c r="A370" s="20" t="s">
        <v>48</v>
      </c>
      <c r="B370" s="20" t="s">
        <v>28</v>
      </c>
      <c r="C370" s="20">
        <v>176.8</v>
      </c>
      <c r="D370" s="20">
        <v>8</v>
      </c>
      <c r="E370" s="19">
        <f t="shared" si="3"/>
        <v>1414.4</v>
      </c>
      <c r="M370" s="3"/>
    </row>
    <row r="371" spans="1:13">
      <c r="A371" s="20" t="s">
        <v>53</v>
      </c>
      <c r="B371" s="20" t="s">
        <v>52</v>
      </c>
      <c r="C371" s="20">
        <v>430</v>
      </c>
      <c r="D371" s="20">
        <v>140</v>
      </c>
      <c r="E371" s="19">
        <f t="shared" si="3"/>
        <v>60200</v>
      </c>
      <c r="M371" s="3"/>
    </row>
    <row r="372" spans="1:13">
      <c r="A372" s="20" t="s">
        <v>55</v>
      </c>
      <c r="B372" s="20" t="s">
        <v>52</v>
      </c>
      <c r="C372" s="20">
        <v>430</v>
      </c>
      <c r="D372" s="20">
        <v>80</v>
      </c>
      <c r="E372" s="19">
        <f t="shared" si="3"/>
        <v>34400</v>
      </c>
      <c r="M372" s="3"/>
    </row>
    <row r="373" spans="1:13">
      <c r="A373" s="20" t="s">
        <v>62</v>
      </c>
      <c r="B373" s="20" t="s">
        <v>28</v>
      </c>
      <c r="C373" s="20">
        <v>50</v>
      </c>
      <c r="D373" s="20">
        <v>10</v>
      </c>
      <c r="E373" s="19">
        <f t="shared" si="3"/>
        <v>500</v>
      </c>
      <c r="M373" s="3"/>
    </row>
    <row r="374" spans="1:13">
      <c r="A374" s="20" t="s">
        <v>68</v>
      </c>
      <c r="B374" s="20" t="s">
        <v>28</v>
      </c>
      <c r="C374" s="20">
        <v>162</v>
      </c>
      <c r="D374" s="20">
        <v>16</v>
      </c>
      <c r="E374" s="19">
        <f t="shared" si="3"/>
        <v>2592</v>
      </c>
      <c r="M374" s="3"/>
    </row>
    <row r="375" spans="1:13">
      <c r="A375" s="20" t="s">
        <v>69</v>
      </c>
      <c r="B375" s="20" t="s">
        <v>28</v>
      </c>
      <c r="C375" s="20">
        <v>162</v>
      </c>
      <c r="D375" s="20">
        <v>20</v>
      </c>
      <c r="E375" s="19">
        <f t="shared" si="3"/>
        <v>3240</v>
      </c>
      <c r="K375" s="3"/>
      <c r="M375" s="3"/>
    </row>
    <row r="376" spans="1:13">
      <c r="A376" s="20" t="s">
        <v>70</v>
      </c>
      <c r="B376" s="20" t="s">
        <v>28</v>
      </c>
      <c r="C376" s="20">
        <v>500</v>
      </c>
      <c r="D376" s="20">
        <v>300</v>
      </c>
      <c r="E376" s="19">
        <f t="shared" si="3"/>
        <v>150000</v>
      </c>
      <c r="K376" s="3"/>
      <c r="M376" s="3"/>
    </row>
    <row r="377" spans="1:13">
      <c r="A377" s="20" t="s">
        <v>84</v>
      </c>
      <c r="B377" s="20" t="s">
        <v>52</v>
      </c>
      <c r="C377" s="20">
        <v>50</v>
      </c>
      <c r="D377" s="20">
        <v>20</v>
      </c>
      <c r="E377" s="19">
        <f t="shared" si="3"/>
        <v>1000</v>
      </c>
      <c r="M377" s="3"/>
    </row>
    <row r="378" spans="1:13">
      <c r="A378" s="20" t="s">
        <v>87</v>
      </c>
      <c r="B378" s="20" t="s">
        <v>47</v>
      </c>
      <c r="C378" s="20">
        <v>128.96</v>
      </c>
      <c r="D378" s="20">
        <v>4</v>
      </c>
      <c r="E378" s="19">
        <f t="shared" si="3"/>
        <v>515.84</v>
      </c>
      <c r="M378" s="3"/>
    </row>
    <row r="379" spans="1:13">
      <c r="A379" s="20" t="s">
        <v>88</v>
      </c>
      <c r="B379" s="20" t="s">
        <v>65</v>
      </c>
      <c r="C379" s="20">
        <v>37.43</v>
      </c>
      <c r="D379" s="20">
        <v>16</v>
      </c>
      <c r="E379" s="19">
        <f t="shared" si="3"/>
        <v>598.88</v>
      </c>
      <c r="M379" s="3"/>
    </row>
    <row r="380" spans="1:13">
      <c r="A380" s="20" t="s">
        <v>90</v>
      </c>
      <c r="B380" s="20" t="s">
        <v>28</v>
      </c>
      <c r="C380" s="20">
        <v>75</v>
      </c>
      <c r="D380" s="20">
        <v>6</v>
      </c>
      <c r="E380" s="19">
        <f t="shared" si="3"/>
        <v>450</v>
      </c>
      <c r="M380" s="3"/>
    </row>
    <row r="381" spans="1:13">
      <c r="A381" s="20" t="s">
        <v>93</v>
      </c>
      <c r="B381" s="20" t="s">
        <v>52</v>
      </c>
      <c r="C381" s="20">
        <v>810</v>
      </c>
      <c r="D381" s="20">
        <v>29</v>
      </c>
      <c r="E381" s="19">
        <f t="shared" si="3"/>
        <v>23490</v>
      </c>
      <c r="M381" s="3"/>
    </row>
    <row r="382" spans="1:13">
      <c r="A382" s="20" t="s">
        <v>99</v>
      </c>
      <c r="B382" s="20" t="s">
        <v>52</v>
      </c>
      <c r="C382" s="20">
        <v>810</v>
      </c>
      <c r="D382" s="20">
        <v>19</v>
      </c>
      <c r="E382" s="19">
        <f t="shared" si="3"/>
        <v>15390</v>
      </c>
      <c r="M382" s="3"/>
    </row>
    <row r="383" spans="1:13">
      <c r="A383" s="20" t="s">
        <v>100</v>
      </c>
      <c r="B383" s="20" t="s">
        <v>52</v>
      </c>
      <c r="C383" s="20">
        <v>83.41</v>
      </c>
      <c r="D383" s="20">
        <v>15</v>
      </c>
      <c r="E383" s="19">
        <f t="shared" si="3"/>
        <v>1251.1499999999999</v>
      </c>
      <c r="M383" s="3"/>
    </row>
    <row r="384" spans="1:13">
      <c r="A384" s="20" t="s">
        <v>102</v>
      </c>
      <c r="B384" s="20" t="s">
        <v>28</v>
      </c>
      <c r="C384" s="19">
        <v>1000</v>
      </c>
      <c r="D384" s="20">
        <v>8</v>
      </c>
      <c r="E384" s="19">
        <f t="shared" si="3"/>
        <v>8000</v>
      </c>
      <c r="M384" s="3"/>
    </row>
    <row r="385" spans="1:13">
      <c r="A385" s="20" t="s">
        <v>107</v>
      </c>
      <c r="B385" s="20" t="s">
        <v>108</v>
      </c>
      <c r="C385" s="19">
        <v>1200</v>
      </c>
      <c r="D385" s="20">
        <v>8</v>
      </c>
      <c r="E385" s="19">
        <f t="shared" si="3"/>
        <v>9600</v>
      </c>
      <c r="I385" s="48"/>
      <c r="M385" s="3"/>
    </row>
    <row r="386" spans="1:13">
      <c r="A386" s="20" t="s">
        <v>109</v>
      </c>
      <c r="B386" s="20" t="s">
        <v>67</v>
      </c>
      <c r="C386" s="20">
        <v>350</v>
      </c>
      <c r="D386" s="20">
        <v>10</v>
      </c>
      <c r="E386" s="19">
        <f t="shared" si="3"/>
        <v>3500</v>
      </c>
      <c r="M386" s="3"/>
    </row>
    <row r="387" spans="1:13">
      <c r="A387" s="20" t="s">
        <v>110</v>
      </c>
      <c r="B387" s="20" t="s">
        <v>67</v>
      </c>
      <c r="C387" s="20">
        <v>350</v>
      </c>
      <c r="D387" s="20">
        <v>10</v>
      </c>
      <c r="E387" s="19">
        <f t="shared" si="3"/>
        <v>3500</v>
      </c>
      <c r="M387" s="3"/>
    </row>
    <row r="388" spans="1:13">
      <c r="A388" s="20" t="s">
        <v>113</v>
      </c>
      <c r="B388" s="20" t="s">
        <v>65</v>
      </c>
      <c r="C388" s="20">
        <v>321.36</v>
      </c>
      <c r="D388" s="20">
        <v>20</v>
      </c>
      <c r="E388" s="19">
        <f t="shared" si="3"/>
        <v>6427.2000000000007</v>
      </c>
      <c r="M388" s="3"/>
    </row>
    <row r="389" spans="1:13">
      <c r="A389" s="20" t="s">
        <v>118</v>
      </c>
      <c r="B389" s="20" t="s">
        <v>119</v>
      </c>
      <c r="C389" s="20">
        <v>62.1</v>
      </c>
      <c r="D389" s="20">
        <v>5</v>
      </c>
      <c r="E389" s="19">
        <f t="shared" si="3"/>
        <v>310.5</v>
      </c>
      <c r="M389" s="3"/>
    </row>
    <row r="390" spans="1:13">
      <c r="A390" s="20" t="s">
        <v>120</v>
      </c>
      <c r="B390" s="20" t="s">
        <v>119</v>
      </c>
      <c r="C390" s="20">
        <v>62.1</v>
      </c>
      <c r="D390" s="20">
        <v>45</v>
      </c>
      <c r="E390" s="19">
        <f t="shared" si="3"/>
        <v>2794.5</v>
      </c>
      <c r="M390" s="3"/>
    </row>
    <row r="391" spans="1:13">
      <c r="A391" s="20" t="s">
        <v>121</v>
      </c>
      <c r="B391" s="20" t="s">
        <v>82</v>
      </c>
      <c r="C391" s="20">
        <v>280</v>
      </c>
      <c r="D391" s="20">
        <v>55</v>
      </c>
      <c r="E391" s="19">
        <f t="shared" si="3"/>
        <v>15400</v>
      </c>
      <c r="M391" s="3"/>
    </row>
    <row r="392" spans="1:13">
      <c r="A392" s="20" t="s">
        <v>122</v>
      </c>
      <c r="B392" s="20" t="s">
        <v>82</v>
      </c>
      <c r="C392" s="20">
        <v>180</v>
      </c>
      <c r="D392" s="20">
        <v>15</v>
      </c>
      <c r="E392" s="19">
        <f t="shared" si="3"/>
        <v>2700</v>
      </c>
      <c r="M392" s="3"/>
    </row>
    <row r="393" spans="1:13" ht="30">
      <c r="A393" s="64" t="s">
        <v>123</v>
      </c>
      <c r="B393" s="20" t="s">
        <v>82</v>
      </c>
      <c r="C393" s="20">
        <v>220</v>
      </c>
      <c r="D393" s="20">
        <v>73</v>
      </c>
      <c r="E393" s="19">
        <f t="shared" si="3"/>
        <v>16060</v>
      </c>
      <c r="M393" s="3"/>
    </row>
    <row r="394" spans="1:13">
      <c r="A394" s="20" t="s">
        <v>140</v>
      </c>
      <c r="B394" s="20" t="s">
        <v>125</v>
      </c>
      <c r="C394" s="20">
        <v>249.6</v>
      </c>
      <c r="D394" s="20">
        <v>45</v>
      </c>
      <c r="E394" s="19">
        <f t="shared" si="3"/>
        <v>11232</v>
      </c>
      <c r="M394" s="3"/>
    </row>
    <row r="395" spans="1:13" ht="21" customHeight="1">
      <c r="A395" s="20" t="s">
        <v>141</v>
      </c>
      <c r="B395" s="20" t="s">
        <v>125</v>
      </c>
      <c r="C395" s="20">
        <v>249.6</v>
      </c>
      <c r="D395" s="20">
        <v>40</v>
      </c>
      <c r="E395" s="19">
        <f t="shared" si="3"/>
        <v>9984</v>
      </c>
      <c r="M395" s="3"/>
    </row>
    <row r="396" spans="1:13">
      <c r="A396" s="20" t="s">
        <v>142</v>
      </c>
      <c r="B396" s="20" t="s">
        <v>125</v>
      </c>
      <c r="C396" s="20">
        <v>249.6</v>
      </c>
      <c r="D396" s="20">
        <v>40</v>
      </c>
      <c r="E396" s="19">
        <f t="shared" si="3"/>
        <v>9984</v>
      </c>
      <c r="M396" s="3"/>
    </row>
    <row r="397" spans="1:13">
      <c r="A397" s="20" t="s">
        <v>143</v>
      </c>
      <c r="B397" s="20" t="s">
        <v>125</v>
      </c>
      <c r="C397" s="20">
        <v>249.6</v>
      </c>
      <c r="D397" s="20">
        <v>35</v>
      </c>
      <c r="E397" s="19">
        <f t="shared" si="3"/>
        <v>8736</v>
      </c>
      <c r="M397" s="3"/>
    </row>
    <row r="398" spans="1:13">
      <c r="A398" s="20" t="s">
        <v>151</v>
      </c>
      <c r="B398" s="20" t="s">
        <v>28</v>
      </c>
      <c r="C398" s="20">
        <v>8.98</v>
      </c>
      <c r="D398" s="20">
        <v>55</v>
      </c>
      <c r="E398" s="19">
        <f t="shared" si="3"/>
        <v>493.90000000000003</v>
      </c>
      <c r="M398" s="3"/>
    </row>
    <row r="399" spans="1:13">
      <c r="A399" s="20" t="s">
        <v>162</v>
      </c>
      <c r="B399" s="20" t="s">
        <v>163</v>
      </c>
      <c r="C399" s="20">
        <v>100</v>
      </c>
      <c r="D399" s="20">
        <v>5</v>
      </c>
      <c r="E399" s="19">
        <f t="shared" si="3"/>
        <v>500</v>
      </c>
      <c r="M399" s="3"/>
    </row>
    <row r="400" spans="1:13">
      <c r="A400" s="20" t="s">
        <v>178</v>
      </c>
      <c r="B400" s="20" t="s">
        <v>82</v>
      </c>
      <c r="C400" s="20">
        <v>170.56</v>
      </c>
      <c r="D400" s="20">
        <v>60</v>
      </c>
      <c r="E400" s="19">
        <f t="shared" si="3"/>
        <v>10233.6</v>
      </c>
      <c r="M400" s="3"/>
    </row>
    <row r="401" spans="1:13">
      <c r="A401" s="20" t="s">
        <v>179</v>
      </c>
      <c r="B401" s="20" t="s">
        <v>82</v>
      </c>
      <c r="C401" s="20">
        <v>181.42</v>
      </c>
      <c r="D401" s="20">
        <v>40</v>
      </c>
      <c r="E401" s="19">
        <f t="shared" si="3"/>
        <v>7256.7999999999993</v>
      </c>
      <c r="M401" s="3"/>
    </row>
    <row r="402" spans="1:13">
      <c r="A402" s="20" t="s">
        <v>183</v>
      </c>
      <c r="B402" s="20" t="s">
        <v>52</v>
      </c>
      <c r="C402" s="20">
        <v>336</v>
      </c>
      <c r="D402" s="20">
        <v>95</v>
      </c>
      <c r="E402" s="19">
        <f t="shared" si="3"/>
        <v>31920</v>
      </c>
      <c r="M402" s="3"/>
    </row>
    <row r="403" spans="1:13">
      <c r="A403" s="20" t="s">
        <v>184</v>
      </c>
      <c r="B403" s="20" t="s">
        <v>52</v>
      </c>
      <c r="C403" s="20">
        <v>20.79</v>
      </c>
      <c r="D403" s="20">
        <v>15</v>
      </c>
      <c r="E403" s="19">
        <f t="shared" si="3"/>
        <v>311.84999999999997</v>
      </c>
      <c r="M403" s="3"/>
    </row>
    <row r="404" spans="1:13">
      <c r="A404" s="20" t="s">
        <v>185</v>
      </c>
      <c r="B404" s="20" t="s">
        <v>28</v>
      </c>
      <c r="C404" s="20">
        <v>200</v>
      </c>
      <c r="D404" s="20">
        <v>30</v>
      </c>
      <c r="E404" s="19">
        <f t="shared" si="3"/>
        <v>6000</v>
      </c>
      <c r="M404" s="3"/>
    </row>
    <row r="405" spans="1:13">
      <c r="A405" s="20" t="s">
        <v>186</v>
      </c>
      <c r="B405" s="20" t="s">
        <v>28</v>
      </c>
      <c r="C405" s="20">
        <v>200</v>
      </c>
      <c r="D405" s="20">
        <v>30</v>
      </c>
      <c r="E405" s="19">
        <f t="shared" si="3"/>
        <v>6000</v>
      </c>
      <c r="M405" s="3"/>
    </row>
    <row r="406" spans="1:13">
      <c r="A406" s="20" t="s">
        <v>188</v>
      </c>
      <c r="B406" s="20" t="s">
        <v>28</v>
      </c>
      <c r="C406" s="20">
        <v>230</v>
      </c>
      <c r="D406" s="20">
        <v>30</v>
      </c>
      <c r="E406" s="19">
        <f t="shared" si="3"/>
        <v>6900</v>
      </c>
      <c r="M406" s="3"/>
    </row>
    <row r="407" spans="1:13">
      <c r="A407" s="20" t="s">
        <v>189</v>
      </c>
      <c r="B407" s="20" t="s">
        <v>65</v>
      </c>
      <c r="C407" s="20">
        <v>120</v>
      </c>
      <c r="D407" s="20">
        <v>100</v>
      </c>
      <c r="E407" s="19">
        <f t="shared" si="3"/>
        <v>12000</v>
      </c>
      <c r="M407" s="3"/>
    </row>
    <row r="408" spans="1:13">
      <c r="A408" s="20" t="s">
        <v>191</v>
      </c>
      <c r="B408" s="20" t="s">
        <v>82</v>
      </c>
      <c r="C408" s="20">
        <v>199</v>
      </c>
      <c r="D408" s="20">
        <v>50</v>
      </c>
      <c r="E408" s="19">
        <f t="shared" si="3"/>
        <v>9950</v>
      </c>
      <c r="M408" s="3"/>
    </row>
    <row r="409" spans="1:13">
      <c r="A409" s="20" t="s">
        <v>192</v>
      </c>
      <c r="B409" s="20" t="s">
        <v>65</v>
      </c>
      <c r="C409" s="20">
        <v>20</v>
      </c>
      <c r="D409" s="20">
        <v>50</v>
      </c>
      <c r="E409" s="19">
        <f t="shared" si="3"/>
        <v>1000</v>
      </c>
      <c r="M409" s="3"/>
    </row>
    <row r="410" spans="1:13">
      <c r="A410" s="20" t="s">
        <v>193</v>
      </c>
      <c r="B410" s="20" t="s">
        <v>65</v>
      </c>
      <c r="C410" s="20">
        <v>250</v>
      </c>
      <c r="D410" s="20">
        <v>10</v>
      </c>
      <c r="E410" s="19">
        <f t="shared" si="3"/>
        <v>2500</v>
      </c>
      <c r="M410" s="3"/>
    </row>
    <row r="411" spans="1:13">
      <c r="A411" s="20" t="s">
        <v>196</v>
      </c>
      <c r="B411" s="20" t="s">
        <v>52</v>
      </c>
      <c r="C411" s="20">
        <v>32</v>
      </c>
      <c r="D411" s="20">
        <v>10</v>
      </c>
      <c r="E411" s="19">
        <f t="shared" si="3"/>
        <v>320</v>
      </c>
      <c r="M411" s="3"/>
    </row>
    <row r="412" spans="1:13">
      <c r="A412" s="20" t="s">
        <v>207</v>
      </c>
      <c r="B412" s="20" t="s">
        <v>28</v>
      </c>
      <c r="C412" s="20">
        <v>300</v>
      </c>
      <c r="D412" s="20">
        <v>8</v>
      </c>
      <c r="E412" s="19">
        <f t="shared" si="3"/>
        <v>2400</v>
      </c>
      <c r="M412" s="3"/>
    </row>
    <row r="413" spans="1:13">
      <c r="A413" s="20" t="s">
        <v>211</v>
      </c>
      <c r="B413" s="20" t="s">
        <v>52</v>
      </c>
      <c r="C413" s="20">
        <v>750</v>
      </c>
      <c r="D413" s="20">
        <v>10</v>
      </c>
      <c r="E413" s="19">
        <f t="shared" si="3"/>
        <v>7500</v>
      </c>
      <c r="M413" s="3"/>
    </row>
    <row r="414" spans="1:13">
      <c r="A414" s="20" t="s">
        <v>212</v>
      </c>
      <c r="B414" s="20" t="s">
        <v>28</v>
      </c>
      <c r="C414" s="20">
        <v>34.61</v>
      </c>
      <c r="D414" s="20">
        <v>29</v>
      </c>
      <c r="E414" s="19">
        <f t="shared" si="3"/>
        <v>1003.6899999999999</v>
      </c>
      <c r="M414" s="3"/>
    </row>
    <row r="415" spans="1:13">
      <c r="A415" s="20" t="s">
        <v>219</v>
      </c>
      <c r="B415" s="20" t="s">
        <v>28</v>
      </c>
      <c r="C415" s="20">
        <v>200</v>
      </c>
      <c r="D415" s="20">
        <v>10</v>
      </c>
      <c r="E415" s="19">
        <f t="shared" si="3"/>
        <v>2000</v>
      </c>
      <c r="M415" s="3"/>
    </row>
    <row r="416" spans="1:13">
      <c r="A416" s="20" t="s">
        <v>223</v>
      </c>
      <c r="B416" s="20" t="s">
        <v>65</v>
      </c>
      <c r="C416" s="20">
        <v>145</v>
      </c>
      <c r="D416" s="20">
        <v>15</v>
      </c>
      <c r="E416" s="19">
        <f t="shared" si="3"/>
        <v>2175</v>
      </c>
      <c r="M416" s="3"/>
    </row>
    <row r="417" spans="1:13">
      <c r="A417" s="20" t="s">
        <v>225</v>
      </c>
      <c r="B417" s="20" t="s">
        <v>28</v>
      </c>
      <c r="C417" s="20">
        <v>10</v>
      </c>
      <c r="D417" s="20">
        <v>30</v>
      </c>
      <c r="E417" s="19">
        <f t="shared" ref="E417:E476" si="4">D417*C417</f>
        <v>300</v>
      </c>
      <c r="M417" s="3"/>
    </row>
    <row r="418" spans="1:13">
      <c r="A418" s="20" t="s">
        <v>231</v>
      </c>
      <c r="B418" s="20" t="s">
        <v>30</v>
      </c>
      <c r="C418" s="20">
        <v>19.97</v>
      </c>
      <c r="D418" s="20">
        <v>340</v>
      </c>
      <c r="E418" s="19">
        <f t="shared" si="4"/>
        <v>6789.7999999999993</v>
      </c>
      <c r="M418" s="3"/>
    </row>
    <row r="419" spans="1:13">
      <c r="A419" s="20" t="s">
        <v>232</v>
      </c>
      <c r="B419" s="20" t="s">
        <v>28</v>
      </c>
      <c r="C419" s="20">
        <v>50</v>
      </c>
      <c r="D419" s="20">
        <v>3</v>
      </c>
      <c r="E419" s="19">
        <f t="shared" si="4"/>
        <v>150</v>
      </c>
      <c r="K419" s="3"/>
      <c r="M419" s="3"/>
    </row>
    <row r="420" spans="1:13">
      <c r="A420" s="20" t="s">
        <v>235</v>
      </c>
      <c r="B420" s="20" t="s">
        <v>28</v>
      </c>
      <c r="C420" s="20">
        <v>250</v>
      </c>
      <c r="D420" s="20">
        <v>4</v>
      </c>
      <c r="E420" s="19">
        <f t="shared" si="4"/>
        <v>1000</v>
      </c>
      <c r="M420" s="3"/>
    </row>
    <row r="421" spans="1:13">
      <c r="A421" s="20" t="s">
        <v>236</v>
      </c>
      <c r="B421" s="20" t="s">
        <v>75</v>
      </c>
      <c r="C421" s="20">
        <v>300</v>
      </c>
      <c r="D421" s="20">
        <v>20</v>
      </c>
      <c r="E421" s="19">
        <f t="shared" si="4"/>
        <v>6000</v>
      </c>
      <c r="M421" s="3"/>
    </row>
    <row r="422" spans="1:13">
      <c r="A422" s="20" t="s">
        <v>237</v>
      </c>
      <c r="B422" s="20" t="s">
        <v>75</v>
      </c>
      <c r="C422" s="20">
        <v>300</v>
      </c>
      <c r="D422" s="20">
        <v>15</v>
      </c>
      <c r="E422" s="19">
        <f t="shared" si="4"/>
        <v>4500</v>
      </c>
      <c r="M422" s="3"/>
    </row>
    <row r="423" spans="1:13">
      <c r="A423" s="20" t="s">
        <v>238</v>
      </c>
      <c r="B423" s="20" t="s">
        <v>75</v>
      </c>
      <c r="C423" s="20">
        <v>300</v>
      </c>
      <c r="D423" s="20">
        <v>15</v>
      </c>
      <c r="E423" s="19">
        <f t="shared" si="4"/>
        <v>4500</v>
      </c>
      <c r="K423" s="3"/>
      <c r="M423" s="3"/>
    </row>
    <row r="424" spans="1:13">
      <c r="A424" s="20" t="s">
        <v>239</v>
      </c>
      <c r="B424" s="20" t="s">
        <v>75</v>
      </c>
      <c r="C424" s="20">
        <v>300</v>
      </c>
      <c r="D424" s="20">
        <v>15</v>
      </c>
      <c r="E424" s="19">
        <f t="shared" si="4"/>
        <v>4500</v>
      </c>
      <c r="M424" s="3"/>
    </row>
    <row r="425" spans="1:13">
      <c r="A425" s="20" t="s">
        <v>241</v>
      </c>
      <c r="B425" s="20" t="s">
        <v>52</v>
      </c>
      <c r="C425" s="20">
        <v>900</v>
      </c>
      <c r="D425" s="20">
        <v>5</v>
      </c>
      <c r="E425" s="19">
        <f t="shared" si="4"/>
        <v>4500</v>
      </c>
      <c r="M425" s="3"/>
    </row>
    <row r="426" spans="1:13">
      <c r="A426" s="20"/>
      <c r="B426" s="20"/>
      <c r="C426" s="20"/>
      <c r="D426" s="20"/>
      <c r="E426" s="63">
        <f>SUM(E369:E425)</f>
        <v>547475.11</v>
      </c>
      <c r="M426" s="3"/>
    </row>
    <row r="427" spans="1:13">
      <c r="E427" s="3"/>
      <c r="M427" s="3"/>
    </row>
    <row r="428" spans="1:13">
      <c r="A428" s="24" t="s">
        <v>252</v>
      </c>
      <c r="E428" s="3"/>
      <c r="M428" s="3"/>
    </row>
    <row r="429" spans="1:13">
      <c r="A429" t="s">
        <v>189</v>
      </c>
      <c r="B429" t="s">
        <v>65</v>
      </c>
      <c r="C429">
        <v>120</v>
      </c>
      <c r="D429">
        <v>4</v>
      </c>
      <c r="E429" s="3">
        <f t="shared" si="4"/>
        <v>480</v>
      </c>
      <c r="M429" s="3"/>
    </row>
    <row r="430" spans="1:13">
      <c r="E430" s="55">
        <f>SUM(E429)</f>
        <v>480</v>
      </c>
      <c r="M430" s="3"/>
    </row>
    <row r="431" spans="1:13">
      <c r="E431" s="3"/>
      <c r="K431" s="3"/>
      <c r="M431" s="3"/>
    </row>
    <row r="432" spans="1:13">
      <c r="A432" s="24" t="s">
        <v>253</v>
      </c>
      <c r="B432" s="20"/>
      <c r="C432" s="20"/>
      <c r="D432" s="20"/>
      <c r="E432" s="19"/>
      <c r="M432" s="3"/>
    </row>
    <row r="433" spans="1:13">
      <c r="A433" s="20" t="s">
        <v>72</v>
      </c>
      <c r="B433" s="20" t="s">
        <v>29</v>
      </c>
      <c r="C433" s="19">
        <v>12000</v>
      </c>
      <c r="D433" s="20">
        <v>1</v>
      </c>
      <c r="E433" s="19">
        <f t="shared" si="4"/>
        <v>12000</v>
      </c>
      <c r="M433" s="3"/>
    </row>
    <row r="434" spans="1:13">
      <c r="A434" s="20" t="s">
        <v>83</v>
      </c>
      <c r="B434" s="20" t="s">
        <v>28</v>
      </c>
      <c r="C434" s="20">
        <v>14.02</v>
      </c>
      <c r="D434" s="20">
        <v>32</v>
      </c>
      <c r="E434" s="19">
        <f t="shared" si="4"/>
        <v>448.64</v>
      </c>
      <c r="M434" s="3"/>
    </row>
    <row r="435" spans="1:13">
      <c r="A435" s="20" t="s">
        <v>85</v>
      </c>
      <c r="B435" s="20" t="s">
        <v>28</v>
      </c>
      <c r="C435" s="20">
        <v>77.2</v>
      </c>
      <c r="D435" s="20">
        <v>10</v>
      </c>
      <c r="E435" s="19">
        <f t="shared" si="4"/>
        <v>772</v>
      </c>
      <c r="M435" s="3"/>
    </row>
    <row r="436" spans="1:13">
      <c r="A436" s="20" t="s">
        <v>109</v>
      </c>
      <c r="B436" s="20" t="s">
        <v>67</v>
      </c>
      <c r="C436" s="20">
        <v>350</v>
      </c>
      <c r="D436" s="20">
        <v>10</v>
      </c>
      <c r="E436" s="19">
        <f t="shared" si="4"/>
        <v>3500</v>
      </c>
      <c r="M436" s="3"/>
    </row>
    <row r="437" spans="1:13">
      <c r="A437" s="20" t="s">
        <v>159</v>
      </c>
      <c r="B437" s="20" t="s">
        <v>29</v>
      </c>
      <c r="C437" s="19">
        <v>1540</v>
      </c>
      <c r="D437" s="20">
        <v>2</v>
      </c>
      <c r="E437" s="19">
        <f t="shared" si="4"/>
        <v>3080</v>
      </c>
      <c r="K437" s="3"/>
      <c r="M437" s="23"/>
    </row>
    <row r="438" spans="1:13">
      <c r="A438" s="20" t="s">
        <v>178</v>
      </c>
      <c r="B438" s="20" t="s">
        <v>82</v>
      </c>
      <c r="C438" s="20">
        <v>170.56</v>
      </c>
      <c r="D438" s="20">
        <v>30</v>
      </c>
      <c r="E438" s="19">
        <f t="shared" si="4"/>
        <v>5116.8</v>
      </c>
      <c r="M438" s="23"/>
    </row>
    <row r="439" spans="1:13">
      <c r="A439" s="20" t="s">
        <v>179</v>
      </c>
      <c r="B439" s="20" t="s">
        <v>82</v>
      </c>
      <c r="C439" s="20">
        <v>181.42</v>
      </c>
      <c r="D439" s="20">
        <v>60</v>
      </c>
      <c r="E439" s="19">
        <f t="shared" si="4"/>
        <v>10885.199999999999</v>
      </c>
      <c r="K439" s="3"/>
      <c r="M439" s="23"/>
    </row>
    <row r="440" spans="1:13">
      <c r="A440" s="20"/>
      <c r="B440" s="20"/>
      <c r="C440" s="20"/>
      <c r="D440" s="20"/>
      <c r="E440" s="63">
        <f>SUM(E433:E439)</f>
        <v>35802.639999999999</v>
      </c>
      <c r="K440" s="3"/>
      <c r="M440" s="23"/>
    </row>
    <row r="441" spans="1:13">
      <c r="E441" s="3"/>
      <c r="M441" s="23"/>
    </row>
    <row r="442" spans="1:13">
      <c r="A442" s="24" t="s">
        <v>254</v>
      </c>
      <c r="E442" s="3"/>
      <c r="M442" s="3"/>
    </row>
    <row r="443" spans="1:13">
      <c r="A443" t="s">
        <v>48</v>
      </c>
      <c r="B443" t="s">
        <v>28</v>
      </c>
      <c r="C443">
        <v>176.8</v>
      </c>
      <c r="D443">
        <v>25</v>
      </c>
      <c r="E443" s="3">
        <f t="shared" si="4"/>
        <v>4420</v>
      </c>
      <c r="K443" s="3"/>
      <c r="M443" s="3"/>
    </row>
    <row r="444" spans="1:13">
      <c r="A444" t="s">
        <v>51</v>
      </c>
      <c r="B444" t="s">
        <v>52</v>
      </c>
      <c r="C444">
        <v>200</v>
      </c>
      <c r="D444">
        <v>1</v>
      </c>
      <c r="E444" s="3">
        <f t="shared" si="4"/>
        <v>200</v>
      </c>
      <c r="M444" s="3"/>
    </row>
    <row r="445" spans="1:13">
      <c r="A445" t="s">
        <v>57</v>
      </c>
      <c r="B445" t="s">
        <v>52</v>
      </c>
      <c r="C445">
        <v>430</v>
      </c>
      <c r="D445">
        <v>1</v>
      </c>
      <c r="E445" s="3">
        <f t="shared" si="4"/>
        <v>430</v>
      </c>
      <c r="M445" s="3"/>
    </row>
    <row r="446" spans="1:13">
      <c r="A446" t="s">
        <v>72</v>
      </c>
      <c r="B446" t="s">
        <v>29</v>
      </c>
      <c r="C446" s="3">
        <v>12000</v>
      </c>
      <c r="D446">
        <v>1</v>
      </c>
      <c r="E446" s="3">
        <f t="shared" si="4"/>
        <v>12000</v>
      </c>
      <c r="K446" s="3"/>
      <c r="M446" s="3"/>
    </row>
    <row r="447" spans="1:13">
      <c r="A447" t="s">
        <v>74</v>
      </c>
      <c r="B447" t="s">
        <v>75</v>
      </c>
      <c r="C447">
        <v>41.6</v>
      </c>
      <c r="D447">
        <v>10</v>
      </c>
      <c r="E447" s="3">
        <f t="shared" si="4"/>
        <v>416</v>
      </c>
      <c r="K447" s="3"/>
      <c r="M447" s="3"/>
    </row>
    <row r="448" spans="1:13">
      <c r="A448" t="s">
        <v>76</v>
      </c>
      <c r="B448" t="s">
        <v>28</v>
      </c>
      <c r="C448">
        <v>42.38</v>
      </c>
      <c r="D448">
        <v>1</v>
      </c>
      <c r="E448" s="3">
        <f t="shared" si="4"/>
        <v>42.38</v>
      </c>
      <c r="M448" s="3"/>
    </row>
    <row r="449" spans="1:13">
      <c r="A449" t="s">
        <v>81</v>
      </c>
      <c r="B449" t="s">
        <v>82</v>
      </c>
      <c r="C449">
        <v>400</v>
      </c>
      <c r="D449">
        <v>40</v>
      </c>
      <c r="E449" s="3">
        <f t="shared" si="4"/>
        <v>16000</v>
      </c>
      <c r="M449" s="3"/>
    </row>
    <row r="450" spans="1:13">
      <c r="A450" t="s">
        <v>83</v>
      </c>
      <c r="B450" t="s">
        <v>28</v>
      </c>
      <c r="C450">
        <v>14.02</v>
      </c>
      <c r="D450">
        <v>2</v>
      </c>
      <c r="E450" s="3">
        <f t="shared" si="4"/>
        <v>28.04</v>
      </c>
      <c r="M450" s="3"/>
    </row>
    <row r="451" spans="1:13">
      <c r="A451" t="s">
        <v>85</v>
      </c>
      <c r="B451" t="s">
        <v>28</v>
      </c>
      <c r="C451">
        <v>77.2</v>
      </c>
      <c r="D451">
        <v>11</v>
      </c>
      <c r="E451" s="3">
        <f t="shared" si="4"/>
        <v>849.2</v>
      </c>
      <c r="M451" s="3"/>
    </row>
    <row r="452" spans="1:13">
      <c r="A452" t="s">
        <v>86</v>
      </c>
      <c r="B452" t="s">
        <v>75</v>
      </c>
      <c r="C452">
        <v>40</v>
      </c>
      <c r="D452">
        <v>4</v>
      </c>
      <c r="E452" s="3">
        <f t="shared" si="4"/>
        <v>160</v>
      </c>
      <c r="M452" s="3"/>
    </row>
    <row r="453" spans="1:13">
      <c r="A453" t="s">
        <v>88</v>
      </c>
      <c r="B453" t="s">
        <v>65</v>
      </c>
      <c r="C453">
        <v>37.43</v>
      </c>
      <c r="D453">
        <v>9</v>
      </c>
      <c r="E453" s="3">
        <f t="shared" si="4"/>
        <v>336.87</v>
      </c>
      <c r="M453" s="3"/>
    </row>
    <row r="454" spans="1:13">
      <c r="A454" t="s">
        <v>89</v>
      </c>
      <c r="B454" t="s">
        <v>47</v>
      </c>
      <c r="C454">
        <v>128.96</v>
      </c>
      <c r="D454">
        <v>3</v>
      </c>
      <c r="E454" s="3">
        <f t="shared" si="4"/>
        <v>386.88</v>
      </c>
      <c r="M454" s="3"/>
    </row>
    <row r="455" spans="1:13">
      <c r="A455" t="s">
        <v>91</v>
      </c>
      <c r="B455" t="s">
        <v>28</v>
      </c>
      <c r="C455">
        <v>24.83</v>
      </c>
      <c r="D455">
        <v>1</v>
      </c>
      <c r="E455" s="3">
        <f t="shared" si="4"/>
        <v>24.83</v>
      </c>
      <c r="M455" s="3"/>
    </row>
    <row r="456" spans="1:13">
      <c r="A456" t="s">
        <v>94</v>
      </c>
      <c r="B456" t="s">
        <v>52</v>
      </c>
      <c r="C456">
        <v>414.13</v>
      </c>
      <c r="D456">
        <v>13</v>
      </c>
      <c r="E456" s="3">
        <f t="shared" si="4"/>
        <v>5383.69</v>
      </c>
      <c r="K456" s="3"/>
      <c r="M456" s="3"/>
    </row>
    <row r="457" spans="1:13">
      <c r="A457" t="s">
        <v>255</v>
      </c>
      <c r="B457" t="s">
        <v>75</v>
      </c>
      <c r="C457">
        <v>249.6</v>
      </c>
      <c r="D457">
        <v>0</v>
      </c>
      <c r="E457" s="3">
        <f t="shared" si="4"/>
        <v>0</v>
      </c>
      <c r="K457" s="3"/>
      <c r="M457" s="3"/>
    </row>
    <row r="458" spans="1:13">
      <c r="A458" t="s">
        <v>256</v>
      </c>
      <c r="B458" t="s">
        <v>75</v>
      </c>
      <c r="C458">
        <v>249.6</v>
      </c>
      <c r="D458">
        <v>0</v>
      </c>
      <c r="E458" s="3">
        <f t="shared" si="4"/>
        <v>0</v>
      </c>
      <c r="M458" s="3"/>
    </row>
    <row r="459" spans="1:13">
      <c r="A459" t="s">
        <v>257</v>
      </c>
      <c r="B459" t="s">
        <v>75</v>
      </c>
      <c r="C459">
        <v>249.6</v>
      </c>
      <c r="D459">
        <v>0</v>
      </c>
      <c r="E459" s="3">
        <f t="shared" si="4"/>
        <v>0</v>
      </c>
      <c r="M459" s="3"/>
    </row>
    <row r="460" spans="1:13">
      <c r="A460" t="s">
        <v>258</v>
      </c>
      <c r="B460" t="s">
        <v>75</v>
      </c>
      <c r="C460">
        <v>249.6</v>
      </c>
      <c r="D460">
        <v>0</v>
      </c>
      <c r="E460" s="3">
        <f t="shared" si="4"/>
        <v>0</v>
      </c>
      <c r="M460" s="3"/>
    </row>
    <row r="461" spans="1:13">
      <c r="A461" t="s">
        <v>98</v>
      </c>
      <c r="B461" t="s">
        <v>28</v>
      </c>
      <c r="C461">
        <v>10.3</v>
      </c>
      <c r="D461">
        <v>3</v>
      </c>
      <c r="E461" s="3">
        <f t="shared" si="4"/>
        <v>30.900000000000002</v>
      </c>
      <c r="M461" s="3"/>
    </row>
    <row r="462" spans="1:13">
      <c r="A462" t="s">
        <v>100</v>
      </c>
      <c r="B462" t="s">
        <v>52</v>
      </c>
      <c r="C462">
        <v>83.41</v>
      </c>
      <c r="D462">
        <v>12</v>
      </c>
      <c r="E462" s="3">
        <f t="shared" si="4"/>
        <v>1000.92</v>
      </c>
      <c r="M462" s="3"/>
    </row>
    <row r="463" spans="1:13">
      <c r="A463" t="s">
        <v>103</v>
      </c>
      <c r="B463" t="s">
        <v>28</v>
      </c>
      <c r="C463">
        <v>167.44</v>
      </c>
      <c r="D463">
        <v>10</v>
      </c>
      <c r="E463" s="3">
        <f t="shared" si="4"/>
        <v>1674.4</v>
      </c>
      <c r="K463" s="3"/>
      <c r="M463" s="3"/>
    </row>
    <row r="464" spans="1:13">
      <c r="A464" t="s">
        <v>111</v>
      </c>
      <c r="B464" t="s">
        <v>67</v>
      </c>
      <c r="C464">
        <v>400</v>
      </c>
      <c r="D464">
        <v>10</v>
      </c>
      <c r="E464" s="3">
        <f t="shared" si="4"/>
        <v>4000</v>
      </c>
      <c r="M464" s="3"/>
    </row>
    <row r="465" spans="1:13">
      <c r="A465" t="s">
        <v>113</v>
      </c>
      <c r="B465" t="s">
        <v>65</v>
      </c>
      <c r="C465">
        <v>321.36</v>
      </c>
      <c r="D465">
        <v>22</v>
      </c>
      <c r="E465" s="3">
        <f t="shared" si="4"/>
        <v>7069.92</v>
      </c>
      <c r="M465" s="3"/>
    </row>
    <row r="466" spans="1:13">
      <c r="A466" t="s">
        <v>114</v>
      </c>
      <c r="B466" t="s">
        <v>65</v>
      </c>
      <c r="C466">
        <v>279</v>
      </c>
      <c r="D466">
        <v>22</v>
      </c>
      <c r="E466" s="3">
        <f t="shared" si="4"/>
        <v>6138</v>
      </c>
      <c r="M466" s="3"/>
    </row>
    <row r="467" spans="1:13">
      <c r="A467" t="s">
        <v>120</v>
      </c>
      <c r="B467" t="s">
        <v>119</v>
      </c>
      <c r="C467">
        <v>62.1</v>
      </c>
      <c r="D467">
        <v>19</v>
      </c>
      <c r="E467" s="3">
        <f t="shared" si="4"/>
        <v>1179.9000000000001</v>
      </c>
      <c r="M467" s="3"/>
    </row>
    <row r="468" spans="1:13">
      <c r="A468" t="s">
        <v>121</v>
      </c>
      <c r="B468" t="s">
        <v>82</v>
      </c>
      <c r="C468">
        <v>280</v>
      </c>
      <c r="D468">
        <v>50</v>
      </c>
      <c r="E468" s="3">
        <f t="shared" si="4"/>
        <v>14000</v>
      </c>
      <c r="M468" s="3"/>
    </row>
    <row r="469" spans="1:13" ht="30">
      <c r="A469" s="10" t="s">
        <v>123</v>
      </c>
      <c r="B469" t="s">
        <v>82</v>
      </c>
      <c r="C469">
        <v>220</v>
      </c>
      <c r="D469">
        <v>70</v>
      </c>
      <c r="E469" s="3">
        <f t="shared" si="4"/>
        <v>15400</v>
      </c>
      <c r="M469" s="3"/>
    </row>
    <row r="470" spans="1:13">
      <c r="A470" t="s">
        <v>259</v>
      </c>
      <c r="B470" t="s">
        <v>125</v>
      </c>
      <c r="C470">
        <v>400</v>
      </c>
      <c r="D470">
        <v>0</v>
      </c>
      <c r="E470" s="3">
        <f t="shared" si="4"/>
        <v>0</v>
      </c>
      <c r="M470" s="3"/>
    </row>
    <row r="471" spans="1:13">
      <c r="A471" t="s">
        <v>260</v>
      </c>
      <c r="B471" t="s">
        <v>125</v>
      </c>
      <c r="C471">
        <v>400</v>
      </c>
      <c r="D471">
        <v>0</v>
      </c>
      <c r="E471" s="3">
        <f t="shared" si="4"/>
        <v>0</v>
      </c>
      <c r="K471" s="3"/>
      <c r="M471" s="3"/>
    </row>
    <row r="472" spans="1:13">
      <c r="A472" t="s">
        <v>124</v>
      </c>
      <c r="B472" t="s">
        <v>125</v>
      </c>
      <c r="C472">
        <v>900</v>
      </c>
      <c r="D472">
        <v>6</v>
      </c>
      <c r="E472" s="3">
        <f t="shared" si="4"/>
        <v>5400</v>
      </c>
      <c r="M472" s="3"/>
    </row>
    <row r="473" spans="1:13">
      <c r="A473" t="s">
        <v>126</v>
      </c>
      <c r="B473" t="s">
        <v>125</v>
      </c>
      <c r="C473">
        <v>900</v>
      </c>
      <c r="D473">
        <v>2</v>
      </c>
      <c r="E473" s="3">
        <f t="shared" si="4"/>
        <v>1800</v>
      </c>
      <c r="M473" s="3"/>
    </row>
    <row r="474" spans="1:13">
      <c r="A474" t="s">
        <v>127</v>
      </c>
      <c r="B474" t="s">
        <v>125</v>
      </c>
      <c r="C474">
        <v>900</v>
      </c>
      <c r="D474">
        <v>2</v>
      </c>
      <c r="E474" s="3">
        <f t="shared" si="4"/>
        <v>1800</v>
      </c>
      <c r="M474" s="3"/>
    </row>
    <row r="475" spans="1:13">
      <c r="A475" t="s">
        <v>128</v>
      </c>
      <c r="B475" t="s">
        <v>125</v>
      </c>
      <c r="C475">
        <v>900</v>
      </c>
      <c r="D475">
        <v>2</v>
      </c>
      <c r="E475" s="3">
        <f t="shared" si="4"/>
        <v>1800</v>
      </c>
      <c r="K475" s="3"/>
      <c r="M475" s="3"/>
    </row>
    <row r="476" spans="1:13">
      <c r="A476" t="s">
        <v>129</v>
      </c>
      <c r="B476" t="s">
        <v>125</v>
      </c>
      <c r="C476">
        <v>900</v>
      </c>
      <c r="D476">
        <v>30</v>
      </c>
      <c r="E476" s="3">
        <f t="shared" si="4"/>
        <v>27000</v>
      </c>
      <c r="K476" s="3"/>
      <c r="M476" s="3"/>
    </row>
    <row r="477" spans="1:13">
      <c r="A477" t="s">
        <v>130</v>
      </c>
      <c r="B477" t="s">
        <v>125</v>
      </c>
      <c r="C477">
        <v>900</v>
      </c>
      <c r="D477">
        <v>10</v>
      </c>
      <c r="E477" s="3">
        <f t="shared" ref="E477:E504" si="5">D477*C477</f>
        <v>9000</v>
      </c>
      <c r="M477" s="3"/>
    </row>
    <row r="478" spans="1:13">
      <c r="A478" t="s">
        <v>131</v>
      </c>
      <c r="B478" t="s">
        <v>125</v>
      </c>
      <c r="C478">
        <v>900</v>
      </c>
      <c r="D478">
        <v>10</v>
      </c>
      <c r="E478" s="3">
        <f t="shared" si="5"/>
        <v>9000</v>
      </c>
      <c r="M478" s="3"/>
    </row>
    <row r="479" spans="1:13">
      <c r="A479" t="s">
        <v>132</v>
      </c>
      <c r="B479" t="s">
        <v>125</v>
      </c>
      <c r="C479">
        <v>900</v>
      </c>
      <c r="D479">
        <v>10</v>
      </c>
      <c r="E479" s="3">
        <f t="shared" si="5"/>
        <v>9000</v>
      </c>
      <c r="M479" s="3"/>
    </row>
    <row r="480" spans="1:13">
      <c r="A480" t="s">
        <v>136</v>
      </c>
      <c r="B480" t="s">
        <v>125</v>
      </c>
      <c r="C480">
        <v>350</v>
      </c>
      <c r="D480">
        <v>27</v>
      </c>
      <c r="E480" s="3">
        <f t="shared" si="5"/>
        <v>9450</v>
      </c>
      <c r="M480" s="3"/>
    </row>
    <row r="481" spans="1:13">
      <c r="A481" t="s">
        <v>137</v>
      </c>
      <c r="B481" t="s">
        <v>125</v>
      </c>
      <c r="C481">
        <v>320</v>
      </c>
      <c r="D481">
        <v>5</v>
      </c>
      <c r="E481" s="3">
        <f t="shared" si="5"/>
        <v>1600</v>
      </c>
      <c r="M481" s="3"/>
    </row>
    <row r="482" spans="1:13">
      <c r="A482" t="s">
        <v>138</v>
      </c>
      <c r="B482" t="s">
        <v>125</v>
      </c>
      <c r="C482">
        <v>320</v>
      </c>
      <c r="D482">
        <v>5</v>
      </c>
      <c r="E482" s="3">
        <f t="shared" si="5"/>
        <v>1600</v>
      </c>
      <c r="K482" s="3"/>
      <c r="M482" s="3"/>
    </row>
    <row r="483" spans="1:13">
      <c r="A483" t="s">
        <v>139</v>
      </c>
      <c r="B483" t="s">
        <v>125</v>
      </c>
      <c r="C483">
        <v>320</v>
      </c>
      <c r="D483">
        <v>5</v>
      </c>
      <c r="E483" s="3">
        <f t="shared" si="5"/>
        <v>1600</v>
      </c>
      <c r="K483" s="3"/>
      <c r="M483" s="3"/>
    </row>
    <row r="484" spans="1:13">
      <c r="A484" t="s">
        <v>140</v>
      </c>
      <c r="B484" t="s">
        <v>125</v>
      </c>
      <c r="C484">
        <v>249.6</v>
      </c>
      <c r="D484">
        <v>39</v>
      </c>
      <c r="E484" s="3">
        <f t="shared" si="5"/>
        <v>9734.4</v>
      </c>
      <c r="M484" s="3"/>
    </row>
    <row r="485" spans="1:13">
      <c r="A485" t="s">
        <v>141</v>
      </c>
      <c r="B485" t="s">
        <v>125</v>
      </c>
      <c r="C485">
        <v>249.6</v>
      </c>
      <c r="D485">
        <v>3</v>
      </c>
      <c r="E485" s="3">
        <f t="shared" si="5"/>
        <v>748.8</v>
      </c>
      <c r="M485" s="3"/>
    </row>
    <row r="486" spans="1:13">
      <c r="A486" t="s">
        <v>142</v>
      </c>
      <c r="B486" t="s">
        <v>125</v>
      </c>
      <c r="C486">
        <v>249.6</v>
      </c>
      <c r="D486">
        <v>3</v>
      </c>
      <c r="E486" s="3">
        <f t="shared" si="5"/>
        <v>748.8</v>
      </c>
      <c r="K486" s="3"/>
      <c r="M486" s="3"/>
    </row>
    <row r="487" spans="1:13">
      <c r="A487" t="s">
        <v>143</v>
      </c>
      <c r="B487" t="s">
        <v>125</v>
      </c>
      <c r="C487">
        <v>249.6</v>
      </c>
      <c r="D487">
        <v>5</v>
      </c>
      <c r="E487" s="3">
        <f t="shared" si="5"/>
        <v>1248</v>
      </c>
      <c r="M487" s="3"/>
    </row>
    <row r="488" spans="1:13">
      <c r="A488" t="s">
        <v>261</v>
      </c>
      <c r="B488" t="s">
        <v>125</v>
      </c>
      <c r="C488">
        <v>350</v>
      </c>
      <c r="D488">
        <v>0</v>
      </c>
      <c r="E488" s="3">
        <f t="shared" si="5"/>
        <v>0</v>
      </c>
      <c r="M488" s="3"/>
    </row>
    <row r="489" spans="1:13">
      <c r="A489" t="s">
        <v>262</v>
      </c>
      <c r="B489" t="s">
        <v>125</v>
      </c>
      <c r="C489">
        <v>320</v>
      </c>
      <c r="D489">
        <v>0</v>
      </c>
      <c r="E489" s="3">
        <f t="shared" si="5"/>
        <v>0</v>
      </c>
      <c r="M489" s="3"/>
    </row>
    <row r="490" spans="1:13">
      <c r="A490" t="s">
        <v>263</v>
      </c>
      <c r="B490" t="s">
        <v>125</v>
      </c>
      <c r="C490">
        <v>320</v>
      </c>
      <c r="D490">
        <v>0</v>
      </c>
      <c r="E490" s="3">
        <f t="shared" si="5"/>
        <v>0</v>
      </c>
      <c r="M490" s="3"/>
    </row>
    <row r="491" spans="1:13">
      <c r="A491" t="s">
        <v>264</v>
      </c>
      <c r="B491" t="s">
        <v>125</v>
      </c>
      <c r="C491">
        <v>320</v>
      </c>
      <c r="D491">
        <v>0</v>
      </c>
      <c r="E491" s="3">
        <f t="shared" si="5"/>
        <v>0</v>
      </c>
      <c r="M491" s="3"/>
    </row>
    <row r="492" spans="1:13">
      <c r="A492" t="s">
        <v>149</v>
      </c>
      <c r="B492" t="s">
        <v>65</v>
      </c>
      <c r="C492">
        <v>12</v>
      </c>
      <c r="D492">
        <v>12</v>
      </c>
      <c r="E492" s="3">
        <f t="shared" si="5"/>
        <v>144</v>
      </c>
      <c r="M492" s="3"/>
    </row>
    <row r="493" spans="1:13">
      <c r="A493" t="s">
        <v>156</v>
      </c>
      <c r="B493" t="s">
        <v>28</v>
      </c>
      <c r="C493">
        <v>13.38</v>
      </c>
      <c r="D493">
        <v>20</v>
      </c>
      <c r="E493" s="3">
        <f t="shared" si="5"/>
        <v>267.60000000000002</v>
      </c>
      <c r="M493" s="3"/>
    </row>
    <row r="494" spans="1:13">
      <c r="A494" t="s">
        <v>159</v>
      </c>
      <c r="B494" t="s">
        <v>29</v>
      </c>
      <c r="C494" s="3">
        <v>1540</v>
      </c>
      <c r="D494">
        <v>2</v>
      </c>
      <c r="E494" s="3">
        <f t="shared" si="5"/>
        <v>3080</v>
      </c>
      <c r="M494" s="3"/>
    </row>
    <row r="495" spans="1:13">
      <c r="A495" t="s">
        <v>178</v>
      </c>
      <c r="B495" t="s">
        <v>82</v>
      </c>
      <c r="C495">
        <v>170.56</v>
      </c>
      <c r="D495">
        <v>66</v>
      </c>
      <c r="E495" s="3">
        <f t="shared" si="5"/>
        <v>11256.960000000001</v>
      </c>
      <c r="K495" s="3"/>
      <c r="M495" s="3"/>
    </row>
    <row r="496" spans="1:13">
      <c r="A496" t="s">
        <v>179</v>
      </c>
      <c r="B496" t="s">
        <v>82</v>
      </c>
      <c r="C496">
        <v>181.42</v>
      </c>
      <c r="D496">
        <v>103</v>
      </c>
      <c r="E496" s="3">
        <f t="shared" si="5"/>
        <v>18686.259999999998</v>
      </c>
      <c r="M496" s="3"/>
    </row>
    <row r="497" spans="1:13">
      <c r="A497" t="s">
        <v>200</v>
      </c>
      <c r="B497" t="s">
        <v>201</v>
      </c>
      <c r="C497">
        <v>70.72</v>
      </c>
      <c r="D497">
        <v>20</v>
      </c>
      <c r="E497" s="3">
        <f t="shared" si="5"/>
        <v>1414.4</v>
      </c>
      <c r="K497" s="3"/>
      <c r="M497" s="3"/>
    </row>
    <row r="498" spans="1:13">
      <c r="A498" t="s">
        <v>203</v>
      </c>
      <c r="B498" t="s">
        <v>52</v>
      </c>
      <c r="C498">
        <v>109.5</v>
      </c>
      <c r="D498">
        <v>3</v>
      </c>
      <c r="E498" s="3">
        <f t="shared" si="5"/>
        <v>328.5</v>
      </c>
      <c r="K498" s="3"/>
      <c r="M498" s="3"/>
    </row>
    <row r="499" spans="1:13">
      <c r="A499" t="s">
        <v>212</v>
      </c>
      <c r="B499" t="s">
        <v>28</v>
      </c>
      <c r="C499">
        <v>34.61</v>
      </c>
      <c r="D499">
        <v>29</v>
      </c>
      <c r="E499" s="3">
        <f t="shared" si="5"/>
        <v>1003.6899999999999</v>
      </c>
      <c r="K499" s="3"/>
      <c r="M499" s="3"/>
    </row>
    <row r="500" spans="1:13">
      <c r="A500" t="s">
        <v>217</v>
      </c>
      <c r="B500" t="s">
        <v>28</v>
      </c>
      <c r="C500">
        <v>34.130000000000003</v>
      </c>
      <c r="D500">
        <v>3</v>
      </c>
      <c r="E500" s="3">
        <f t="shared" si="5"/>
        <v>102.39000000000001</v>
      </c>
      <c r="K500" s="3"/>
      <c r="M500" s="3"/>
    </row>
    <row r="501" spans="1:13">
      <c r="A501" t="s">
        <v>218</v>
      </c>
      <c r="B501" t="s">
        <v>52</v>
      </c>
      <c r="C501">
        <v>50</v>
      </c>
      <c r="D501">
        <v>39</v>
      </c>
      <c r="E501" s="3">
        <f t="shared" si="5"/>
        <v>1950</v>
      </c>
      <c r="K501" s="3"/>
      <c r="M501" s="3"/>
    </row>
    <row r="502" spans="1:13">
      <c r="A502" t="s">
        <v>229</v>
      </c>
      <c r="B502" t="s">
        <v>30</v>
      </c>
      <c r="C502">
        <v>106.6</v>
      </c>
      <c r="D502">
        <v>21</v>
      </c>
      <c r="E502" s="3">
        <f t="shared" si="5"/>
        <v>2238.6</v>
      </c>
      <c r="M502" s="3"/>
    </row>
    <row r="503" spans="1:13">
      <c r="A503" t="s">
        <v>230</v>
      </c>
      <c r="B503" t="s">
        <v>30</v>
      </c>
      <c r="C503">
        <v>10.09</v>
      </c>
      <c r="D503">
        <v>1</v>
      </c>
      <c r="E503" s="3">
        <f t="shared" si="5"/>
        <v>10.09</v>
      </c>
      <c r="M503" s="3"/>
    </row>
    <row r="504" spans="1:13">
      <c r="A504" t="s">
        <v>231</v>
      </c>
      <c r="B504" t="s">
        <v>30</v>
      </c>
      <c r="C504">
        <v>19.97</v>
      </c>
      <c r="D504">
        <v>21</v>
      </c>
      <c r="E504" s="3">
        <f t="shared" si="5"/>
        <v>419.37</v>
      </c>
      <c r="M504" s="3"/>
    </row>
    <row r="505" spans="1:13">
      <c r="E505" s="55">
        <f>SUM(E443:E504)</f>
        <v>223603.78999999998</v>
      </c>
      <c r="K505" s="3"/>
      <c r="M505" s="3"/>
    </row>
    <row r="506" spans="1:13" ht="15.75">
      <c r="A506" s="130" t="s">
        <v>31</v>
      </c>
      <c r="B506" s="130"/>
      <c r="C506" s="130"/>
      <c r="D506" s="130"/>
      <c r="E506" s="57">
        <f>E505+E440+E430+E426+E366+E345+E340+E327+E266+E203</f>
        <v>2374162.7200000002</v>
      </c>
      <c r="K506" s="3"/>
      <c r="M506" s="3"/>
    </row>
    <row r="507" spans="1:13">
      <c r="M507" s="3"/>
    </row>
    <row r="508" spans="1:13" ht="15.75">
      <c r="A508" s="131" t="s">
        <v>27</v>
      </c>
      <c r="B508" s="131"/>
      <c r="C508" s="131"/>
      <c r="D508" s="131"/>
      <c r="E508" s="131"/>
    </row>
    <row r="509" spans="1:13">
      <c r="G509" s="65">
        <v>2332984.16</v>
      </c>
    </row>
    <row r="510" spans="1:13" ht="18.75">
      <c r="A510" s="1" t="s">
        <v>265</v>
      </c>
      <c r="B510" s="1"/>
      <c r="C510" s="1"/>
      <c r="D510" s="1"/>
      <c r="E510" s="1"/>
    </row>
    <row r="511" spans="1:13">
      <c r="A511" s="24" t="s">
        <v>266</v>
      </c>
    </row>
    <row r="512" spans="1:13">
      <c r="A512" s="58" t="s">
        <v>41</v>
      </c>
      <c r="B512" s="58" t="s">
        <v>24</v>
      </c>
      <c r="C512" s="58" t="s">
        <v>42</v>
      </c>
      <c r="D512" s="58" t="s">
        <v>43</v>
      </c>
      <c r="E512" s="58" t="s">
        <v>44</v>
      </c>
    </row>
    <row r="513" spans="1:24" ht="18.75">
      <c r="A513" t="s">
        <v>267</v>
      </c>
      <c r="B513" t="s">
        <v>30</v>
      </c>
      <c r="C513" s="3">
        <v>6150</v>
      </c>
      <c r="D513">
        <v>2</v>
      </c>
      <c r="E513" s="3">
        <f>D513*C513</f>
        <v>12300</v>
      </c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>
      <c r="A514" t="s">
        <v>268</v>
      </c>
      <c r="B514" t="s">
        <v>30</v>
      </c>
      <c r="C514" s="3">
        <v>5130</v>
      </c>
      <c r="D514">
        <v>2</v>
      </c>
      <c r="E514" s="3">
        <f t="shared" ref="E514:E570" si="6">D514*C514</f>
        <v>10260</v>
      </c>
    </row>
    <row r="515" spans="1:24">
      <c r="A515" t="s">
        <v>269</v>
      </c>
      <c r="B515" t="s">
        <v>30</v>
      </c>
      <c r="C515" s="3">
        <v>4500</v>
      </c>
      <c r="D515">
        <v>10</v>
      </c>
      <c r="E515" s="3">
        <f t="shared" si="6"/>
        <v>45000</v>
      </c>
    </row>
    <row r="516" spans="1:24">
      <c r="A516" t="s">
        <v>270</v>
      </c>
      <c r="B516" t="s">
        <v>28</v>
      </c>
      <c r="C516" s="3">
        <v>5000</v>
      </c>
      <c r="D516">
        <v>5</v>
      </c>
      <c r="E516" s="3">
        <f t="shared" si="6"/>
        <v>25000</v>
      </c>
    </row>
    <row r="517" spans="1:24">
      <c r="A517" t="s">
        <v>271</v>
      </c>
      <c r="B517" t="s">
        <v>28</v>
      </c>
      <c r="C517" s="3">
        <v>7000</v>
      </c>
      <c r="D517">
        <v>5</v>
      </c>
      <c r="E517" s="3">
        <f t="shared" si="6"/>
        <v>35000</v>
      </c>
    </row>
    <row r="518" spans="1:24">
      <c r="A518" t="s">
        <v>272</v>
      </c>
      <c r="B518" t="s">
        <v>28</v>
      </c>
      <c r="C518" s="3">
        <v>1500</v>
      </c>
      <c r="D518">
        <v>10</v>
      </c>
      <c r="E518" s="3">
        <f t="shared" si="6"/>
        <v>15000</v>
      </c>
    </row>
    <row r="519" spans="1:24">
      <c r="A519" t="s">
        <v>273</v>
      </c>
      <c r="B519" t="s">
        <v>28</v>
      </c>
      <c r="C519" s="3">
        <v>3600</v>
      </c>
      <c r="D519">
        <v>2</v>
      </c>
      <c r="E519" s="3">
        <f t="shared" si="6"/>
        <v>7200</v>
      </c>
    </row>
    <row r="520" spans="1:24">
      <c r="A520" t="s">
        <v>274</v>
      </c>
      <c r="B520" t="s">
        <v>28</v>
      </c>
      <c r="C520">
        <v>280</v>
      </c>
      <c r="D520">
        <v>36</v>
      </c>
      <c r="E520" s="3">
        <f t="shared" si="6"/>
        <v>10080</v>
      </c>
    </row>
    <row r="521" spans="1:24">
      <c r="A521" t="s">
        <v>275</v>
      </c>
      <c r="B521" t="s">
        <v>276</v>
      </c>
      <c r="C521" s="3">
        <v>3850</v>
      </c>
      <c r="D521">
        <v>2</v>
      </c>
      <c r="E521" s="3">
        <f t="shared" si="6"/>
        <v>7700</v>
      </c>
    </row>
    <row r="522" spans="1:24">
      <c r="A522" t="s">
        <v>277</v>
      </c>
      <c r="B522" t="s">
        <v>276</v>
      </c>
      <c r="C522" s="3">
        <v>3850</v>
      </c>
      <c r="D522">
        <v>2</v>
      </c>
      <c r="E522" s="3">
        <f t="shared" si="6"/>
        <v>7700</v>
      </c>
    </row>
    <row r="523" spans="1:24">
      <c r="A523" t="s">
        <v>278</v>
      </c>
      <c r="B523" t="s">
        <v>276</v>
      </c>
      <c r="C523" s="3">
        <v>3850</v>
      </c>
      <c r="D523">
        <v>2</v>
      </c>
      <c r="E523" s="3">
        <f t="shared" si="6"/>
        <v>7700</v>
      </c>
    </row>
    <row r="524" spans="1:24">
      <c r="A524" t="s">
        <v>279</v>
      </c>
      <c r="B524" t="s">
        <v>276</v>
      </c>
      <c r="C524" s="3">
        <v>3850</v>
      </c>
      <c r="D524">
        <v>2</v>
      </c>
      <c r="E524" s="3">
        <f t="shared" si="6"/>
        <v>7700</v>
      </c>
    </row>
    <row r="525" spans="1:24">
      <c r="A525" t="s">
        <v>280</v>
      </c>
      <c r="B525" t="s">
        <v>28</v>
      </c>
      <c r="C525">
        <v>220</v>
      </c>
      <c r="D525">
        <v>20</v>
      </c>
      <c r="E525" s="3">
        <f t="shared" si="6"/>
        <v>4400</v>
      </c>
    </row>
    <row r="526" spans="1:24">
      <c r="A526" t="s">
        <v>281</v>
      </c>
      <c r="B526" t="s">
        <v>28</v>
      </c>
      <c r="C526">
        <v>275</v>
      </c>
      <c r="D526">
        <v>40</v>
      </c>
      <c r="E526" s="3">
        <f t="shared" si="6"/>
        <v>11000</v>
      </c>
    </row>
    <row r="527" spans="1:24">
      <c r="A527" t="s">
        <v>282</v>
      </c>
      <c r="B527" t="s">
        <v>29</v>
      </c>
      <c r="C527" s="3">
        <v>2000</v>
      </c>
      <c r="D527">
        <v>1</v>
      </c>
      <c r="E527" s="3">
        <f t="shared" si="6"/>
        <v>2000</v>
      </c>
    </row>
    <row r="528" spans="1:24">
      <c r="A528" t="s">
        <v>283</v>
      </c>
      <c r="B528" t="s">
        <v>284</v>
      </c>
      <c r="C528">
        <v>250</v>
      </c>
      <c r="D528">
        <v>12</v>
      </c>
      <c r="E528" s="3">
        <f t="shared" si="6"/>
        <v>3000</v>
      </c>
    </row>
    <row r="529" spans="1:5">
      <c r="A529" t="s">
        <v>285</v>
      </c>
      <c r="B529" t="s">
        <v>28</v>
      </c>
      <c r="C529">
        <v>45</v>
      </c>
      <c r="D529">
        <v>55</v>
      </c>
      <c r="E529" s="3">
        <f t="shared" si="6"/>
        <v>2475</v>
      </c>
    </row>
    <row r="530" spans="1:5">
      <c r="A530" t="s">
        <v>286</v>
      </c>
      <c r="B530" t="s">
        <v>108</v>
      </c>
      <c r="C530" s="3">
        <v>3000</v>
      </c>
      <c r="D530">
        <v>1</v>
      </c>
      <c r="E530" s="3">
        <f t="shared" si="6"/>
        <v>3000</v>
      </c>
    </row>
    <row r="531" spans="1:5">
      <c r="A531" t="s">
        <v>287</v>
      </c>
      <c r="B531" t="s">
        <v>30</v>
      </c>
      <c r="C531" s="3">
        <v>4200</v>
      </c>
      <c r="D531">
        <v>2</v>
      </c>
      <c r="E531" s="3">
        <f t="shared" si="6"/>
        <v>8400</v>
      </c>
    </row>
    <row r="532" spans="1:5">
      <c r="A532" t="s">
        <v>288</v>
      </c>
      <c r="B532" t="s">
        <v>30</v>
      </c>
      <c r="C532">
        <v>100</v>
      </c>
      <c r="D532">
        <v>5</v>
      </c>
      <c r="E532" s="3">
        <f t="shared" si="6"/>
        <v>500</v>
      </c>
    </row>
    <row r="533" spans="1:5">
      <c r="A533" t="s">
        <v>289</v>
      </c>
      <c r="B533" t="s">
        <v>163</v>
      </c>
      <c r="C533">
        <v>120</v>
      </c>
      <c r="D533">
        <v>14</v>
      </c>
      <c r="E533" s="3">
        <f t="shared" si="6"/>
        <v>1680</v>
      </c>
    </row>
    <row r="534" spans="1:5">
      <c r="A534" t="s">
        <v>290</v>
      </c>
      <c r="B534" t="s">
        <v>28</v>
      </c>
      <c r="C534" s="3">
        <v>3600</v>
      </c>
      <c r="D534">
        <v>4</v>
      </c>
      <c r="E534" s="3">
        <f t="shared" si="6"/>
        <v>14400</v>
      </c>
    </row>
    <row r="535" spans="1:5">
      <c r="A535" t="s">
        <v>291</v>
      </c>
      <c r="B535" t="s">
        <v>28</v>
      </c>
      <c r="C535" s="3">
        <v>5000</v>
      </c>
      <c r="D535">
        <v>2</v>
      </c>
      <c r="E535" s="3">
        <f t="shared" si="6"/>
        <v>10000</v>
      </c>
    </row>
    <row r="536" spans="1:5">
      <c r="A536" t="s">
        <v>292</v>
      </c>
      <c r="B536" t="s">
        <v>28</v>
      </c>
      <c r="C536" s="3">
        <v>5000</v>
      </c>
      <c r="D536">
        <v>2</v>
      </c>
      <c r="E536" s="3">
        <f t="shared" si="6"/>
        <v>10000</v>
      </c>
    </row>
    <row r="537" spans="1:5">
      <c r="A537" t="s">
        <v>293</v>
      </c>
      <c r="B537" t="s">
        <v>28</v>
      </c>
      <c r="C537" s="3">
        <v>5000</v>
      </c>
      <c r="D537">
        <v>2</v>
      </c>
      <c r="E537" s="3">
        <f t="shared" si="6"/>
        <v>10000</v>
      </c>
    </row>
    <row r="538" spans="1:5">
      <c r="A538" t="s">
        <v>294</v>
      </c>
      <c r="B538" t="s">
        <v>28</v>
      </c>
      <c r="C538" s="3">
        <v>5000</v>
      </c>
      <c r="D538">
        <v>2</v>
      </c>
      <c r="E538" s="3">
        <f t="shared" si="6"/>
        <v>10000</v>
      </c>
    </row>
    <row r="539" spans="1:5">
      <c r="A539" t="s">
        <v>295</v>
      </c>
      <c r="B539" t="s">
        <v>30</v>
      </c>
      <c r="C539" s="3">
        <v>6000</v>
      </c>
      <c r="D539">
        <v>4</v>
      </c>
      <c r="E539" s="3">
        <f t="shared" si="6"/>
        <v>24000</v>
      </c>
    </row>
    <row r="540" spans="1:5">
      <c r="E540" s="55">
        <f>SUM(E513:E539)</f>
        <v>305495</v>
      </c>
    </row>
    <row r="541" spans="1:5">
      <c r="E541" s="3"/>
    </row>
    <row r="542" spans="1:5">
      <c r="A542" s="24" t="s">
        <v>296</v>
      </c>
      <c r="E542" s="3"/>
    </row>
    <row r="543" spans="1:5">
      <c r="A543" t="s">
        <v>297</v>
      </c>
      <c r="B543" t="s">
        <v>30</v>
      </c>
      <c r="C543" s="3">
        <v>1500</v>
      </c>
      <c r="D543">
        <v>50</v>
      </c>
      <c r="E543" s="3">
        <f t="shared" si="6"/>
        <v>75000</v>
      </c>
    </row>
    <row r="544" spans="1:5">
      <c r="A544" t="s">
        <v>298</v>
      </c>
      <c r="B544" t="s">
        <v>28</v>
      </c>
      <c r="C544" s="3">
        <v>1250</v>
      </c>
      <c r="D544">
        <v>10</v>
      </c>
      <c r="E544" s="3">
        <f t="shared" si="6"/>
        <v>12500</v>
      </c>
    </row>
    <row r="545" spans="1:5">
      <c r="A545" t="s">
        <v>299</v>
      </c>
      <c r="B545" t="s">
        <v>28</v>
      </c>
      <c r="C545">
        <v>500</v>
      </c>
      <c r="D545">
        <v>61</v>
      </c>
      <c r="E545" s="3">
        <f t="shared" si="6"/>
        <v>30500</v>
      </c>
    </row>
    <row r="546" spans="1:5">
      <c r="A546" t="s">
        <v>300</v>
      </c>
      <c r="B546" t="s">
        <v>28</v>
      </c>
      <c r="C546">
        <v>180</v>
      </c>
      <c r="D546">
        <v>60</v>
      </c>
      <c r="E546" s="3">
        <f t="shared" si="6"/>
        <v>10800</v>
      </c>
    </row>
    <row r="547" spans="1:5">
      <c r="A547" t="s">
        <v>301</v>
      </c>
      <c r="B547" t="s">
        <v>28</v>
      </c>
      <c r="C547">
        <v>115</v>
      </c>
      <c r="D547">
        <v>80</v>
      </c>
      <c r="E547" s="3">
        <f t="shared" si="6"/>
        <v>9200</v>
      </c>
    </row>
    <row r="548" spans="1:5">
      <c r="A548" t="s">
        <v>302</v>
      </c>
      <c r="B548" t="s">
        <v>28</v>
      </c>
      <c r="C548">
        <v>200</v>
      </c>
      <c r="D548">
        <v>30</v>
      </c>
      <c r="E548" s="3">
        <f t="shared" si="6"/>
        <v>6000</v>
      </c>
    </row>
    <row r="549" spans="1:5">
      <c r="A549" t="s">
        <v>303</v>
      </c>
      <c r="B549" t="s">
        <v>304</v>
      </c>
      <c r="C549" s="3">
        <v>4500</v>
      </c>
      <c r="D549">
        <v>2</v>
      </c>
      <c r="E549" s="3">
        <f t="shared" si="6"/>
        <v>9000</v>
      </c>
    </row>
    <row r="550" spans="1:5">
      <c r="A550" t="s">
        <v>305</v>
      </c>
      <c r="B550" t="s">
        <v>28</v>
      </c>
      <c r="C550">
        <v>750</v>
      </c>
      <c r="D550">
        <v>10</v>
      </c>
      <c r="E550" s="3">
        <f t="shared" si="6"/>
        <v>7500</v>
      </c>
    </row>
    <row r="551" spans="1:5">
      <c r="A551" t="s">
        <v>306</v>
      </c>
      <c r="B551" t="s">
        <v>30</v>
      </c>
      <c r="C551" s="3">
        <v>5000</v>
      </c>
      <c r="D551">
        <v>3</v>
      </c>
      <c r="E551" s="3">
        <f t="shared" si="6"/>
        <v>15000</v>
      </c>
    </row>
    <row r="552" spans="1:5">
      <c r="E552" s="55">
        <f>SUM(E543:E551)</f>
        <v>175500</v>
      </c>
    </row>
    <row r="553" spans="1:5">
      <c r="E553" s="3"/>
    </row>
    <row r="554" spans="1:5">
      <c r="A554" s="24" t="s">
        <v>246</v>
      </c>
      <c r="E554" s="3"/>
    </row>
    <row r="555" spans="1:5">
      <c r="A555" t="s">
        <v>307</v>
      </c>
      <c r="B555" t="s">
        <v>28</v>
      </c>
      <c r="C555">
        <v>100</v>
      </c>
      <c r="D555">
        <v>20</v>
      </c>
      <c r="E555" s="3">
        <f t="shared" si="6"/>
        <v>2000</v>
      </c>
    </row>
    <row r="556" spans="1:5">
      <c r="E556" s="55">
        <f>SUM(E555)</f>
        <v>2000</v>
      </c>
    </row>
    <row r="557" spans="1:5">
      <c r="A557" s="24" t="s">
        <v>308</v>
      </c>
      <c r="B557" s="20"/>
      <c r="C557" s="20"/>
      <c r="D557" s="20"/>
      <c r="E557" s="19"/>
    </row>
    <row r="558" spans="1:5">
      <c r="A558" s="20" t="s">
        <v>309</v>
      </c>
      <c r="B558" s="20" t="s">
        <v>28</v>
      </c>
      <c r="C558" s="20">
        <v>10</v>
      </c>
      <c r="D558" s="20">
        <v>185</v>
      </c>
      <c r="E558" s="19">
        <f t="shared" si="6"/>
        <v>1850</v>
      </c>
    </row>
    <row r="559" spans="1:5">
      <c r="A559" s="20"/>
      <c r="B559" s="20"/>
      <c r="C559" s="20"/>
      <c r="D559" s="20"/>
      <c r="E559" s="63">
        <f>SUM(E558)</f>
        <v>1850</v>
      </c>
    </row>
    <row r="560" spans="1:5">
      <c r="A560" s="20"/>
      <c r="B560" s="20"/>
      <c r="C560" s="20"/>
      <c r="D560" s="20"/>
      <c r="E560" s="19"/>
    </row>
    <row r="561" spans="1:5">
      <c r="A561" s="20"/>
      <c r="B561" s="20"/>
      <c r="C561" s="20"/>
      <c r="D561" s="20"/>
      <c r="E561" s="19"/>
    </row>
    <row r="562" spans="1:5">
      <c r="A562" s="24" t="s">
        <v>310</v>
      </c>
      <c r="B562" s="20"/>
      <c r="C562" s="20"/>
      <c r="D562" s="20"/>
      <c r="E562" s="19"/>
    </row>
    <row r="563" spans="1:5">
      <c r="A563" s="20" t="s">
        <v>311</v>
      </c>
      <c r="B563" s="20" t="s">
        <v>312</v>
      </c>
      <c r="C563" s="20">
        <v>300</v>
      </c>
      <c r="D563" s="20">
        <v>20</v>
      </c>
      <c r="E563" s="19">
        <f t="shared" si="6"/>
        <v>6000</v>
      </c>
    </row>
    <row r="564" spans="1:5">
      <c r="A564" s="20" t="s">
        <v>313</v>
      </c>
      <c r="B564" s="20" t="s">
        <v>28</v>
      </c>
      <c r="C564" s="20">
        <v>10</v>
      </c>
      <c r="D564" s="20">
        <v>15</v>
      </c>
      <c r="E564" s="19">
        <f t="shared" si="6"/>
        <v>150</v>
      </c>
    </row>
    <row r="565" spans="1:5">
      <c r="A565" s="20" t="s">
        <v>314</v>
      </c>
      <c r="B565" s="20" t="s">
        <v>67</v>
      </c>
      <c r="C565" s="20">
        <v>100</v>
      </c>
      <c r="D565" s="20">
        <v>40</v>
      </c>
      <c r="E565" s="19">
        <f t="shared" si="6"/>
        <v>4000</v>
      </c>
    </row>
    <row r="566" spans="1:5">
      <c r="A566" s="20" t="s">
        <v>315</v>
      </c>
      <c r="B566" s="20" t="s">
        <v>52</v>
      </c>
      <c r="C566" s="20">
        <v>20</v>
      </c>
      <c r="D566" s="20">
        <v>5</v>
      </c>
      <c r="E566" s="19">
        <f t="shared" si="6"/>
        <v>100</v>
      </c>
    </row>
    <row r="567" spans="1:5">
      <c r="A567" s="20"/>
      <c r="B567" s="20"/>
      <c r="C567" s="20"/>
      <c r="D567" s="20"/>
      <c r="E567" s="63">
        <f>SUM(E563:E566)</f>
        <v>10250</v>
      </c>
    </row>
    <row r="568" spans="1:5">
      <c r="A568" s="20"/>
      <c r="B568" s="20"/>
      <c r="C568" s="20"/>
      <c r="D568" s="20"/>
      <c r="E568" s="19"/>
    </row>
    <row r="569" spans="1:5">
      <c r="A569" s="24" t="s">
        <v>316</v>
      </c>
      <c r="B569" s="20"/>
      <c r="C569" s="20"/>
      <c r="D569" s="20"/>
      <c r="E569" s="19"/>
    </row>
    <row r="570" spans="1:5">
      <c r="A570" s="20" t="s">
        <v>317</v>
      </c>
      <c r="B570" s="20" t="s">
        <v>28</v>
      </c>
      <c r="C570" s="19">
        <v>10000</v>
      </c>
      <c r="D570" s="20">
        <v>2</v>
      </c>
      <c r="E570" s="19">
        <f t="shared" si="6"/>
        <v>20000</v>
      </c>
    </row>
    <row r="571" spans="1:5">
      <c r="A571" s="20"/>
      <c r="B571" s="20"/>
      <c r="C571" s="20"/>
      <c r="D571" s="20"/>
      <c r="E571" s="63">
        <f>SUM(E570)</f>
        <v>20000</v>
      </c>
    </row>
    <row r="572" spans="1:5">
      <c r="A572" s="20"/>
      <c r="B572" s="20"/>
      <c r="C572" s="20"/>
      <c r="D572" s="20"/>
      <c r="E572" s="19"/>
    </row>
    <row r="573" spans="1:5">
      <c r="A573" s="24" t="s">
        <v>248</v>
      </c>
      <c r="B573" s="20"/>
      <c r="C573" s="20"/>
      <c r="D573" s="20"/>
      <c r="E573" s="19"/>
    </row>
    <row r="574" spans="1:5">
      <c r="A574" s="20" t="s">
        <v>318</v>
      </c>
      <c r="B574" s="20" t="s">
        <v>28</v>
      </c>
      <c r="C574" s="20">
        <v>162</v>
      </c>
      <c r="D574" s="20">
        <v>10</v>
      </c>
      <c r="E574" s="19">
        <f>D574*C574</f>
        <v>1620</v>
      </c>
    </row>
    <row r="575" spans="1:5">
      <c r="A575" s="20" t="s">
        <v>319</v>
      </c>
      <c r="B575" s="20" t="s">
        <v>30</v>
      </c>
      <c r="C575" s="20">
        <v>120</v>
      </c>
      <c r="D575" s="20">
        <v>6</v>
      </c>
      <c r="E575" s="19">
        <f>D575*C575</f>
        <v>720</v>
      </c>
    </row>
    <row r="576" spans="1:5">
      <c r="A576" s="20" t="s">
        <v>320</v>
      </c>
      <c r="B576" s="20" t="s">
        <v>29</v>
      </c>
      <c r="C576" s="20">
        <v>111.3</v>
      </c>
      <c r="D576" s="20">
        <v>2</v>
      </c>
      <c r="E576" s="19">
        <f>D576*C576</f>
        <v>222.6</v>
      </c>
    </row>
    <row r="577" spans="1:13">
      <c r="A577" s="20" t="s">
        <v>321</v>
      </c>
      <c r="B577" s="20" t="s">
        <v>28</v>
      </c>
      <c r="C577" s="20">
        <v>23.9</v>
      </c>
      <c r="D577" s="20">
        <v>2</v>
      </c>
      <c r="E577" s="19">
        <f>D577*C577</f>
        <v>47.8</v>
      </c>
    </row>
    <row r="578" spans="1:13">
      <c r="A578" s="20"/>
      <c r="B578" s="20"/>
      <c r="C578" s="19"/>
      <c r="D578" s="20"/>
      <c r="E578" s="63">
        <f>SUM(E574:E577)</f>
        <v>2610.4</v>
      </c>
      <c r="M578" s="3"/>
    </row>
    <row r="579" spans="1:13">
      <c r="E579" s="55"/>
    </row>
    <row r="580" spans="1:13">
      <c r="A580" s="24" t="s">
        <v>322</v>
      </c>
      <c r="E580" s="3"/>
    </row>
    <row r="581" spans="1:13">
      <c r="A581" t="s">
        <v>323</v>
      </c>
      <c r="B581" t="s">
        <v>28</v>
      </c>
      <c r="C581">
        <v>200</v>
      </c>
      <c r="D581">
        <v>3</v>
      </c>
      <c r="E581" s="3">
        <f t="shared" ref="E581:E642" si="7">D581*C581</f>
        <v>600</v>
      </c>
    </row>
    <row r="582" spans="1:13">
      <c r="A582" t="s">
        <v>324</v>
      </c>
      <c r="B582" t="s">
        <v>28</v>
      </c>
      <c r="C582">
        <v>132</v>
      </c>
      <c r="D582">
        <v>10</v>
      </c>
      <c r="E582" s="3">
        <f t="shared" si="7"/>
        <v>1320</v>
      </c>
    </row>
    <row r="583" spans="1:13">
      <c r="A583" t="s">
        <v>325</v>
      </c>
      <c r="B583" t="s">
        <v>28</v>
      </c>
      <c r="C583">
        <v>150</v>
      </c>
      <c r="D583">
        <v>5</v>
      </c>
      <c r="E583" s="3">
        <f t="shared" si="7"/>
        <v>750</v>
      </c>
    </row>
    <row r="584" spans="1:13">
      <c r="A584" t="s">
        <v>326</v>
      </c>
      <c r="B584" t="s">
        <v>304</v>
      </c>
      <c r="C584">
        <v>633</v>
      </c>
      <c r="D584">
        <v>3</v>
      </c>
      <c r="E584" s="3">
        <f t="shared" si="7"/>
        <v>1899</v>
      </c>
    </row>
    <row r="585" spans="1:13">
      <c r="A585" t="s">
        <v>327</v>
      </c>
      <c r="B585" t="s">
        <v>28</v>
      </c>
      <c r="C585">
        <v>450</v>
      </c>
      <c r="D585">
        <v>20</v>
      </c>
      <c r="E585" s="3">
        <f t="shared" si="7"/>
        <v>9000</v>
      </c>
    </row>
    <row r="586" spans="1:13">
      <c r="A586" t="s">
        <v>328</v>
      </c>
      <c r="B586" t="s">
        <v>28</v>
      </c>
      <c r="C586" s="3">
        <v>1400</v>
      </c>
      <c r="D586">
        <v>1</v>
      </c>
      <c r="E586" s="3">
        <f t="shared" si="7"/>
        <v>1400</v>
      </c>
    </row>
    <row r="587" spans="1:13">
      <c r="A587" t="s">
        <v>329</v>
      </c>
      <c r="B587" t="s">
        <v>28</v>
      </c>
      <c r="C587" s="3">
        <v>1000</v>
      </c>
      <c r="D587">
        <v>4</v>
      </c>
      <c r="E587" s="3">
        <f t="shared" si="7"/>
        <v>4000</v>
      </c>
    </row>
    <row r="588" spans="1:13">
      <c r="A588" t="s">
        <v>330</v>
      </c>
      <c r="B588" t="s">
        <v>284</v>
      </c>
      <c r="C588" s="3">
        <v>1500</v>
      </c>
      <c r="D588">
        <v>3</v>
      </c>
      <c r="E588" s="3">
        <f t="shared" si="7"/>
        <v>4500</v>
      </c>
    </row>
    <row r="589" spans="1:13">
      <c r="A589" t="s">
        <v>331</v>
      </c>
      <c r="B589" t="s">
        <v>28</v>
      </c>
      <c r="C589">
        <v>16</v>
      </c>
      <c r="D589">
        <v>50</v>
      </c>
      <c r="E589" s="3">
        <f t="shared" si="7"/>
        <v>800</v>
      </c>
    </row>
    <row r="590" spans="1:13">
      <c r="E590" s="55">
        <f>SUM(E581:E589)</f>
        <v>24269</v>
      </c>
    </row>
    <row r="591" spans="1:13">
      <c r="E591" s="3"/>
    </row>
    <row r="592" spans="1:13">
      <c r="A592" s="24" t="s">
        <v>332</v>
      </c>
      <c r="B592" s="20"/>
      <c r="C592" s="20"/>
      <c r="D592" s="20"/>
      <c r="E592" s="19"/>
    </row>
    <row r="593" spans="1:6">
      <c r="A593" s="20" t="s">
        <v>333</v>
      </c>
      <c r="B593" s="20" t="s">
        <v>75</v>
      </c>
      <c r="C593" s="20">
        <v>400</v>
      </c>
      <c r="D593" s="20">
        <v>100</v>
      </c>
      <c r="E593" s="19">
        <f t="shared" si="7"/>
        <v>40000</v>
      </c>
    </row>
    <row r="594" spans="1:6">
      <c r="A594" s="20"/>
      <c r="B594" s="20"/>
      <c r="C594" s="20"/>
      <c r="D594" s="20"/>
      <c r="E594" s="63">
        <f>SUM(E593)</f>
        <v>40000</v>
      </c>
    </row>
    <row r="595" spans="1:6">
      <c r="E595" s="3"/>
    </row>
    <row r="596" spans="1:6">
      <c r="E596" s="3"/>
    </row>
    <row r="597" spans="1:6">
      <c r="A597" s="24" t="s">
        <v>334</v>
      </c>
      <c r="B597" s="20"/>
      <c r="C597" s="20"/>
      <c r="D597" s="20"/>
      <c r="E597" s="19"/>
    </row>
    <row r="598" spans="1:6">
      <c r="A598" s="20" t="s">
        <v>335</v>
      </c>
      <c r="B598" s="20" t="s">
        <v>29</v>
      </c>
      <c r="C598" s="19">
        <v>1000</v>
      </c>
      <c r="D598" s="20">
        <v>1</v>
      </c>
      <c r="E598" s="19">
        <f t="shared" si="7"/>
        <v>1000</v>
      </c>
    </row>
    <row r="599" spans="1:6">
      <c r="A599" s="20" t="s">
        <v>336</v>
      </c>
      <c r="B599" s="20" t="s">
        <v>52</v>
      </c>
      <c r="C599" s="20">
        <v>400</v>
      </c>
      <c r="D599" s="20">
        <v>2</v>
      </c>
      <c r="E599" s="19">
        <f t="shared" si="7"/>
        <v>800</v>
      </c>
    </row>
    <row r="600" spans="1:6">
      <c r="A600" s="20" t="s">
        <v>337</v>
      </c>
      <c r="B600" s="20" t="s">
        <v>28</v>
      </c>
      <c r="C600" s="19">
        <v>1500</v>
      </c>
      <c r="D600" s="20">
        <v>3</v>
      </c>
      <c r="E600" s="19">
        <f t="shared" si="7"/>
        <v>4500</v>
      </c>
    </row>
    <row r="601" spans="1:6">
      <c r="A601" s="20" t="s">
        <v>338</v>
      </c>
      <c r="B601" s="20" t="s">
        <v>29</v>
      </c>
      <c r="C601" s="19">
        <v>1315.6</v>
      </c>
      <c r="D601" s="20">
        <v>1</v>
      </c>
      <c r="E601" s="19">
        <f t="shared" si="7"/>
        <v>1315.6</v>
      </c>
      <c r="F601" s="59"/>
    </row>
    <row r="602" spans="1:6">
      <c r="A602" s="20" t="s">
        <v>321</v>
      </c>
      <c r="B602" s="20" t="s">
        <v>28</v>
      </c>
      <c r="C602" s="20">
        <v>23.9</v>
      </c>
      <c r="D602" s="20">
        <v>1</v>
      </c>
      <c r="E602" s="19">
        <f t="shared" si="7"/>
        <v>23.9</v>
      </c>
    </row>
    <row r="603" spans="1:6">
      <c r="A603" s="20"/>
      <c r="B603" s="20"/>
      <c r="C603" s="20"/>
      <c r="D603" s="20"/>
      <c r="E603" s="63">
        <f>SUM(E598:E602)</f>
        <v>7639.5</v>
      </c>
    </row>
    <row r="604" spans="1:6">
      <c r="A604" s="20"/>
      <c r="B604" s="20"/>
      <c r="C604" s="20"/>
      <c r="D604" s="20"/>
      <c r="E604" s="19"/>
    </row>
    <row r="605" spans="1:6">
      <c r="A605" s="24" t="s">
        <v>339</v>
      </c>
      <c r="B605" s="20"/>
      <c r="C605" s="20"/>
      <c r="D605" s="20"/>
      <c r="E605" s="19"/>
    </row>
    <row r="606" spans="1:6">
      <c r="A606" s="20" t="s">
        <v>340</v>
      </c>
      <c r="B606" s="20" t="s">
        <v>28</v>
      </c>
      <c r="C606" s="20">
        <v>100</v>
      </c>
      <c r="D606" s="20">
        <v>40</v>
      </c>
      <c r="E606" s="19">
        <f t="shared" si="7"/>
        <v>4000</v>
      </c>
    </row>
    <row r="607" spans="1:6">
      <c r="A607" s="20" t="s">
        <v>341</v>
      </c>
      <c r="B607" s="20" t="s">
        <v>28</v>
      </c>
      <c r="C607" s="19">
        <v>10000</v>
      </c>
      <c r="D607" s="20">
        <v>2</v>
      </c>
      <c r="E607" s="19">
        <f t="shared" si="7"/>
        <v>20000</v>
      </c>
    </row>
    <row r="608" spans="1:6">
      <c r="A608" s="22" t="s">
        <v>342</v>
      </c>
      <c r="B608" s="22" t="s">
        <v>343</v>
      </c>
      <c r="C608" s="22">
        <v>310</v>
      </c>
      <c r="D608" s="22">
        <v>15</v>
      </c>
      <c r="E608" s="23">
        <f t="shared" si="7"/>
        <v>4650</v>
      </c>
      <c r="F608" s="22"/>
    </row>
    <row r="609" spans="1:11">
      <c r="A609" s="20" t="s">
        <v>344</v>
      </c>
      <c r="B609" s="20" t="s">
        <v>28</v>
      </c>
      <c r="C609" s="20">
        <v>41.6</v>
      </c>
      <c r="D609" s="20">
        <v>6</v>
      </c>
      <c r="E609" s="19">
        <f t="shared" si="7"/>
        <v>249.60000000000002</v>
      </c>
    </row>
    <row r="610" spans="1:11">
      <c r="A610" s="20" t="s">
        <v>345</v>
      </c>
      <c r="B610" s="20" t="s">
        <v>29</v>
      </c>
      <c r="C610" s="19">
        <v>2500</v>
      </c>
      <c r="D610" s="20">
        <v>2</v>
      </c>
      <c r="E610" s="19">
        <f t="shared" si="7"/>
        <v>5000</v>
      </c>
    </row>
    <row r="611" spans="1:11">
      <c r="A611" s="20" t="s">
        <v>346</v>
      </c>
      <c r="B611" s="20" t="s">
        <v>29</v>
      </c>
      <c r="C611" s="19">
        <v>1500</v>
      </c>
      <c r="D611" s="20">
        <v>1</v>
      </c>
      <c r="E611" s="19">
        <f t="shared" si="7"/>
        <v>1500</v>
      </c>
    </row>
    <row r="612" spans="1:11">
      <c r="A612" s="20" t="s">
        <v>347</v>
      </c>
      <c r="B612" s="20" t="s">
        <v>28</v>
      </c>
      <c r="C612" s="20">
        <v>350</v>
      </c>
      <c r="D612" s="20">
        <v>7</v>
      </c>
      <c r="E612" s="19">
        <f t="shared" si="7"/>
        <v>2450</v>
      </c>
    </row>
    <row r="613" spans="1:11">
      <c r="A613" s="20" t="s">
        <v>348</v>
      </c>
      <c r="B613" s="20" t="s">
        <v>28</v>
      </c>
      <c r="C613" s="20">
        <v>300</v>
      </c>
      <c r="D613" s="20">
        <v>6</v>
      </c>
      <c r="E613" s="19">
        <f t="shared" si="7"/>
        <v>1800</v>
      </c>
    </row>
    <row r="614" spans="1:11">
      <c r="A614" s="20" t="s">
        <v>349</v>
      </c>
      <c r="B614" s="20" t="s">
        <v>28</v>
      </c>
      <c r="C614" s="20">
        <v>200</v>
      </c>
      <c r="D614" s="20">
        <v>13</v>
      </c>
      <c r="E614" s="19">
        <f t="shared" si="7"/>
        <v>2600</v>
      </c>
    </row>
    <row r="615" spans="1:11">
      <c r="A615" s="20" t="s">
        <v>350</v>
      </c>
      <c r="B615" s="20" t="s">
        <v>108</v>
      </c>
      <c r="C615" s="20">
        <v>700</v>
      </c>
      <c r="D615" s="20">
        <v>5</v>
      </c>
      <c r="E615" s="19">
        <f t="shared" si="7"/>
        <v>3500</v>
      </c>
    </row>
    <row r="616" spans="1:11">
      <c r="A616" s="20" t="s">
        <v>351</v>
      </c>
      <c r="B616" s="20" t="s">
        <v>29</v>
      </c>
      <c r="C616" s="20">
        <v>572</v>
      </c>
      <c r="D616" s="20">
        <v>5</v>
      </c>
      <c r="E616" s="19">
        <f t="shared" si="7"/>
        <v>2860</v>
      </c>
    </row>
    <row r="617" spans="1:11">
      <c r="A617" s="20" t="s">
        <v>327</v>
      </c>
      <c r="B617" s="20" t="s">
        <v>28</v>
      </c>
      <c r="C617" s="20">
        <v>450</v>
      </c>
      <c r="D617" s="20">
        <v>10</v>
      </c>
      <c r="E617" s="19">
        <f t="shared" si="7"/>
        <v>4500</v>
      </c>
    </row>
    <row r="618" spans="1:11">
      <c r="A618" s="20" t="s">
        <v>352</v>
      </c>
      <c r="B618" s="20" t="s">
        <v>29</v>
      </c>
      <c r="C618" s="20">
        <v>800</v>
      </c>
      <c r="D618" s="20">
        <v>3</v>
      </c>
      <c r="E618" s="19">
        <f t="shared" si="7"/>
        <v>2400</v>
      </c>
    </row>
    <row r="619" spans="1:11">
      <c r="A619" s="20" t="s">
        <v>353</v>
      </c>
      <c r="B619" s="20" t="s">
        <v>28</v>
      </c>
      <c r="C619" s="20">
        <v>100</v>
      </c>
      <c r="D619" s="20">
        <v>25</v>
      </c>
      <c r="E619" s="19">
        <f t="shared" si="7"/>
        <v>2500</v>
      </c>
    </row>
    <row r="620" spans="1:11">
      <c r="A620" s="20" t="s">
        <v>354</v>
      </c>
      <c r="B620" s="20" t="s">
        <v>28</v>
      </c>
      <c r="C620" s="19">
        <v>2000</v>
      </c>
      <c r="D620" s="20">
        <v>2</v>
      </c>
      <c r="E620" s="19">
        <f t="shared" si="7"/>
        <v>4000</v>
      </c>
    </row>
    <row r="621" spans="1:11">
      <c r="A621" s="20" t="s">
        <v>355</v>
      </c>
      <c r="B621" s="20" t="s">
        <v>29</v>
      </c>
      <c r="C621" s="19">
        <v>3824</v>
      </c>
      <c r="D621" s="20">
        <v>2</v>
      </c>
      <c r="E621" s="19">
        <f t="shared" si="7"/>
        <v>7648</v>
      </c>
    </row>
    <row r="622" spans="1:11">
      <c r="A622" s="20" t="s">
        <v>356</v>
      </c>
      <c r="B622" s="20" t="s">
        <v>28</v>
      </c>
      <c r="C622" s="20">
        <v>200</v>
      </c>
      <c r="D622" s="20">
        <v>20</v>
      </c>
      <c r="E622" s="19">
        <f t="shared" si="7"/>
        <v>4000</v>
      </c>
    </row>
    <row r="623" spans="1:11">
      <c r="A623" s="20" t="s">
        <v>357</v>
      </c>
      <c r="B623" s="20" t="s">
        <v>312</v>
      </c>
      <c r="C623" s="20">
        <v>400</v>
      </c>
      <c r="D623" s="20">
        <v>2</v>
      </c>
      <c r="E623" s="19">
        <f t="shared" si="7"/>
        <v>800</v>
      </c>
    </row>
    <row r="624" spans="1:11">
      <c r="A624" s="20" t="s">
        <v>358</v>
      </c>
      <c r="B624" s="20" t="s">
        <v>75</v>
      </c>
      <c r="C624" s="20">
        <v>200</v>
      </c>
      <c r="D624" s="20">
        <v>10</v>
      </c>
      <c r="E624" s="19">
        <f t="shared" si="7"/>
        <v>2000</v>
      </c>
      <c r="G624" t="s">
        <v>359</v>
      </c>
      <c r="H624" t="s">
        <v>28</v>
      </c>
      <c r="I624">
        <v>100</v>
      </c>
      <c r="J624">
        <v>219</v>
      </c>
      <c r="K624" s="3">
        <f>J624*I624</f>
        <v>21900</v>
      </c>
    </row>
    <row r="625" spans="1:11">
      <c r="A625" s="20" t="s">
        <v>360</v>
      </c>
      <c r="B625" s="20" t="s">
        <v>28</v>
      </c>
      <c r="C625" s="20">
        <v>10</v>
      </c>
      <c r="D625" s="20">
        <v>50</v>
      </c>
      <c r="E625" s="19">
        <f t="shared" si="7"/>
        <v>500</v>
      </c>
      <c r="G625" t="s">
        <v>361</v>
      </c>
      <c r="H625" t="s">
        <v>28</v>
      </c>
      <c r="I625">
        <v>300</v>
      </c>
      <c r="J625">
        <v>35</v>
      </c>
      <c r="K625" s="3">
        <f>J625*I625</f>
        <v>10500</v>
      </c>
    </row>
    <row r="626" spans="1:11">
      <c r="A626" s="20" t="s">
        <v>362</v>
      </c>
      <c r="B626" s="20" t="s">
        <v>28</v>
      </c>
      <c r="C626" s="20">
        <v>210</v>
      </c>
      <c r="D626" s="20">
        <v>25</v>
      </c>
      <c r="E626" s="19">
        <f t="shared" si="7"/>
        <v>5250</v>
      </c>
    </row>
    <row r="627" spans="1:11">
      <c r="A627" s="20" t="s">
        <v>363</v>
      </c>
      <c r="B627" s="20" t="s">
        <v>28</v>
      </c>
      <c r="C627" s="19">
        <v>7000</v>
      </c>
      <c r="D627" s="20">
        <v>1</v>
      </c>
      <c r="E627" s="19">
        <f t="shared" si="7"/>
        <v>7000</v>
      </c>
    </row>
    <row r="628" spans="1:11">
      <c r="A628" s="20" t="s">
        <v>364</v>
      </c>
      <c r="B628" s="20" t="s">
        <v>28</v>
      </c>
      <c r="C628" s="20">
        <v>500</v>
      </c>
      <c r="D628" s="20">
        <v>2</v>
      </c>
      <c r="E628" s="19">
        <f t="shared" si="7"/>
        <v>1000</v>
      </c>
    </row>
    <row r="629" spans="1:11">
      <c r="A629" s="20" t="s">
        <v>365</v>
      </c>
      <c r="B629" s="20" t="s">
        <v>28</v>
      </c>
      <c r="C629" s="20">
        <v>150</v>
      </c>
      <c r="D629" s="20">
        <v>2</v>
      </c>
      <c r="E629" s="19">
        <f t="shared" si="7"/>
        <v>300</v>
      </c>
    </row>
    <row r="630" spans="1:11">
      <c r="A630" s="20" t="s">
        <v>366</v>
      </c>
      <c r="B630" s="20" t="s">
        <v>75</v>
      </c>
      <c r="C630" s="20">
        <v>596</v>
      </c>
      <c r="D630" s="20">
        <v>5</v>
      </c>
      <c r="E630" s="19">
        <f t="shared" si="7"/>
        <v>2980</v>
      </c>
    </row>
    <row r="631" spans="1:11">
      <c r="A631" s="20" t="s">
        <v>367</v>
      </c>
      <c r="B631" s="20" t="s">
        <v>163</v>
      </c>
      <c r="C631" s="20">
        <v>80</v>
      </c>
      <c r="D631" s="20">
        <v>4</v>
      </c>
      <c r="E631" s="19">
        <f t="shared" si="7"/>
        <v>320</v>
      </c>
    </row>
    <row r="632" spans="1:11">
      <c r="A632" s="20" t="s">
        <v>368</v>
      </c>
      <c r="B632" s="20" t="s">
        <v>28</v>
      </c>
      <c r="C632" s="20">
        <v>250</v>
      </c>
      <c r="D632" s="20">
        <v>3</v>
      </c>
      <c r="E632" s="19">
        <f t="shared" si="7"/>
        <v>750</v>
      </c>
    </row>
    <row r="633" spans="1:11">
      <c r="A633" s="20" t="s">
        <v>369</v>
      </c>
      <c r="B633" s="20" t="s">
        <v>28</v>
      </c>
      <c r="C633" s="20">
        <v>200</v>
      </c>
      <c r="D633" s="20">
        <v>3</v>
      </c>
      <c r="E633" s="19">
        <f t="shared" si="7"/>
        <v>600</v>
      </c>
    </row>
    <row r="634" spans="1:11">
      <c r="A634" s="20" t="s">
        <v>370</v>
      </c>
      <c r="B634" s="20" t="s">
        <v>30</v>
      </c>
      <c r="C634" s="20">
        <v>300</v>
      </c>
      <c r="D634" s="20">
        <v>5</v>
      </c>
      <c r="E634" s="19">
        <f t="shared" si="7"/>
        <v>1500</v>
      </c>
    </row>
    <row r="635" spans="1:11">
      <c r="A635" s="20" t="s">
        <v>371</v>
      </c>
      <c r="B635" s="20" t="s">
        <v>28</v>
      </c>
      <c r="C635" s="19">
        <v>1000</v>
      </c>
      <c r="D635" s="20">
        <v>7</v>
      </c>
      <c r="E635" s="19">
        <f t="shared" si="7"/>
        <v>7000</v>
      </c>
    </row>
    <row r="636" spans="1:11">
      <c r="A636" s="20" t="s">
        <v>372</v>
      </c>
      <c r="B636" s="20" t="s">
        <v>312</v>
      </c>
      <c r="C636" s="20">
        <v>650</v>
      </c>
      <c r="D636" s="20">
        <v>2</v>
      </c>
      <c r="E636" s="19">
        <f t="shared" si="7"/>
        <v>1300</v>
      </c>
    </row>
    <row r="637" spans="1:11">
      <c r="A637" s="20" t="s">
        <v>373</v>
      </c>
      <c r="B637" s="20" t="s">
        <v>28</v>
      </c>
      <c r="C637" s="20">
        <v>60</v>
      </c>
      <c r="D637" s="20">
        <v>4</v>
      </c>
      <c r="E637" s="19">
        <f t="shared" si="7"/>
        <v>240</v>
      </c>
    </row>
    <row r="638" spans="1:11">
      <c r="A638" s="20" t="s">
        <v>374</v>
      </c>
      <c r="B638" s="20" t="s">
        <v>28</v>
      </c>
      <c r="C638" s="20">
        <v>130</v>
      </c>
      <c r="D638" s="20">
        <v>2</v>
      </c>
      <c r="E638" s="19">
        <f t="shared" si="7"/>
        <v>260</v>
      </c>
    </row>
    <row r="639" spans="1:11">
      <c r="A639" s="22" t="s">
        <v>375</v>
      </c>
      <c r="B639" s="22" t="s">
        <v>376</v>
      </c>
      <c r="C639" s="23">
        <v>2000</v>
      </c>
      <c r="D639" s="22">
        <v>2</v>
      </c>
      <c r="E639" s="23">
        <f t="shared" si="7"/>
        <v>4000</v>
      </c>
    </row>
    <row r="640" spans="1:11">
      <c r="A640" s="22" t="s">
        <v>377</v>
      </c>
      <c r="B640" s="22" t="s">
        <v>147</v>
      </c>
      <c r="C640" s="23">
        <v>20000</v>
      </c>
      <c r="D640" s="22">
        <v>4</v>
      </c>
      <c r="E640" s="23">
        <f t="shared" si="7"/>
        <v>80000</v>
      </c>
    </row>
    <row r="641" spans="1:5">
      <c r="A641" s="20" t="s">
        <v>378</v>
      </c>
      <c r="B641" s="20" t="s">
        <v>312</v>
      </c>
      <c r="C641" s="20">
        <v>500</v>
      </c>
      <c r="D641" s="20">
        <v>2</v>
      </c>
      <c r="E641" s="19">
        <f t="shared" si="7"/>
        <v>1000</v>
      </c>
    </row>
    <row r="642" spans="1:5">
      <c r="A642" s="20" t="s">
        <v>379</v>
      </c>
      <c r="B642" s="20" t="s">
        <v>28</v>
      </c>
      <c r="C642" s="20">
        <v>60</v>
      </c>
      <c r="D642" s="20">
        <v>2</v>
      </c>
      <c r="E642" s="19">
        <f t="shared" si="7"/>
        <v>120</v>
      </c>
    </row>
    <row r="643" spans="1:5">
      <c r="A643" s="20" t="s">
        <v>380</v>
      </c>
      <c r="B643" s="20" t="s">
        <v>28</v>
      </c>
      <c r="C643" s="20">
        <v>25</v>
      </c>
      <c r="D643" s="20">
        <v>5</v>
      </c>
      <c r="E643" s="19">
        <f t="shared" ref="E643:E692" si="8">D643*C643</f>
        <v>125</v>
      </c>
    </row>
    <row r="644" spans="1:5">
      <c r="A644" s="22" t="s">
        <v>381</v>
      </c>
      <c r="B644" s="22" t="s">
        <v>125</v>
      </c>
      <c r="C644" s="22">
        <v>500</v>
      </c>
      <c r="D644" s="22">
        <v>15</v>
      </c>
      <c r="E644" s="23">
        <f t="shared" si="8"/>
        <v>7500</v>
      </c>
    </row>
    <row r="645" spans="1:5">
      <c r="A645" s="20" t="s">
        <v>382</v>
      </c>
      <c r="B645" s="20" t="s">
        <v>28</v>
      </c>
      <c r="C645" s="20">
        <v>202</v>
      </c>
      <c r="D645" s="20">
        <v>1</v>
      </c>
      <c r="E645" s="19">
        <f t="shared" si="8"/>
        <v>202</v>
      </c>
    </row>
    <row r="646" spans="1:5">
      <c r="A646" s="20" t="s">
        <v>383</v>
      </c>
      <c r="B646" s="20" t="s">
        <v>28</v>
      </c>
      <c r="C646" s="19">
        <v>2000</v>
      </c>
      <c r="D646" s="20">
        <v>10</v>
      </c>
      <c r="E646" s="19">
        <f t="shared" si="8"/>
        <v>20000</v>
      </c>
    </row>
    <row r="647" spans="1:5">
      <c r="A647" s="20" t="s">
        <v>384</v>
      </c>
      <c r="B647" s="20" t="s">
        <v>30</v>
      </c>
      <c r="C647" s="19">
        <v>2000</v>
      </c>
      <c r="D647" s="20">
        <v>20</v>
      </c>
      <c r="E647" s="19">
        <f t="shared" si="8"/>
        <v>40000</v>
      </c>
    </row>
    <row r="648" spans="1:5">
      <c r="A648" s="20" t="s">
        <v>321</v>
      </c>
      <c r="B648" s="20" t="s">
        <v>28</v>
      </c>
      <c r="C648" s="20">
        <v>23.9</v>
      </c>
      <c r="D648" s="20">
        <v>3</v>
      </c>
      <c r="E648" s="19">
        <f t="shared" si="8"/>
        <v>71.699999999999989</v>
      </c>
    </row>
    <row r="649" spans="1:5">
      <c r="A649" s="20" t="s">
        <v>385</v>
      </c>
      <c r="B649" s="20" t="s">
        <v>28</v>
      </c>
      <c r="C649" s="20">
        <v>130</v>
      </c>
      <c r="D649" s="20">
        <v>15</v>
      </c>
      <c r="E649" s="19">
        <f t="shared" si="8"/>
        <v>1950</v>
      </c>
    </row>
    <row r="650" spans="1:5">
      <c r="A650" s="20" t="s">
        <v>386</v>
      </c>
      <c r="B650" s="20" t="s">
        <v>28</v>
      </c>
      <c r="C650" s="19">
        <v>4500</v>
      </c>
      <c r="D650" s="20">
        <v>2</v>
      </c>
      <c r="E650" s="19">
        <f t="shared" si="8"/>
        <v>9000</v>
      </c>
    </row>
    <row r="651" spans="1:5">
      <c r="A651" s="20"/>
      <c r="B651" s="20"/>
      <c r="C651" s="20"/>
      <c r="D651" s="20"/>
      <c r="E651" s="63">
        <f>SUM(E606:E650)</f>
        <v>269426.30000000005</v>
      </c>
    </row>
    <row r="652" spans="1:5">
      <c r="A652" s="20"/>
      <c r="B652" s="20"/>
      <c r="C652" s="20"/>
      <c r="D652" s="20"/>
      <c r="E652" s="19"/>
    </row>
    <row r="653" spans="1:5">
      <c r="A653" s="24" t="s">
        <v>387</v>
      </c>
      <c r="B653" s="20"/>
      <c r="C653" s="20"/>
      <c r="D653" s="20"/>
      <c r="E653" s="19"/>
    </row>
    <row r="654" spans="1:5">
      <c r="A654" s="20" t="s">
        <v>388</v>
      </c>
      <c r="B654" s="20" t="s">
        <v>30</v>
      </c>
      <c r="C654" s="20">
        <v>16</v>
      </c>
      <c r="D654" s="20">
        <v>24</v>
      </c>
      <c r="E654" s="19">
        <f t="shared" si="8"/>
        <v>384</v>
      </c>
    </row>
    <row r="655" spans="1:5">
      <c r="A655" s="20" t="s">
        <v>389</v>
      </c>
      <c r="B655" s="20" t="s">
        <v>304</v>
      </c>
      <c r="C655" s="20">
        <v>35</v>
      </c>
      <c r="D655" s="20">
        <v>50</v>
      </c>
      <c r="E655" s="19">
        <f t="shared" si="8"/>
        <v>1750</v>
      </c>
    </row>
    <row r="656" spans="1:5">
      <c r="A656" s="20" t="s">
        <v>390</v>
      </c>
      <c r="B656" s="20" t="s">
        <v>304</v>
      </c>
      <c r="C656" s="20">
        <v>35</v>
      </c>
      <c r="D656" s="20">
        <v>100</v>
      </c>
      <c r="E656" s="19">
        <f t="shared" si="8"/>
        <v>3500</v>
      </c>
    </row>
    <row r="657" spans="1:7">
      <c r="A657" s="20" t="s">
        <v>391</v>
      </c>
      <c r="B657" s="20" t="s">
        <v>304</v>
      </c>
      <c r="C657" s="20">
        <v>35</v>
      </c>
      <c r="D657" s="20">
        <v>50</v>
      </c>
      <c r="E657" s="19">
        <f t="shared" si="8"/>
        <v>1750</v>
      </c>
    </row>
    <row r="658" spans="1:7">
      <c r="A658" s="20" t="s">
        <v>392</v>
      </c>
      <c r="B658" s="20" t="s">
        <v>28</v>
      </c>
      <c r="C658" s="20">
        <v>150</v>
      </c>
      <c r="D658" s="20">
        <v>15</v>
      </c>
      <c r="E658" s="19">
        <f t="shared" si="8"/>
        <v>2250</v>
      </c>
    </row>
    <row r="659" spans="1:7">
      <c r="A659" s="20" t="s">
        <v>393</v>
      </c>
      <c r="B659" s="20" t="s">
        <v>75</v>
      </c>
      <c r="C659" s="20">
        <v>200</v>
      </c>
      <c r="D659" s="20">
        <v>2</v>
      </c>
      <c r="E659" s="19">
        <f t="shared" si="8"/>
        <v>400</v>
      </c>
    </row>
    <row r="660" spans="1:7">
      <c r="A660" s="20" t="s">
        <v>394</v>
      </c>
      <c r="B660" s="20" t="s">
        <v>75</v>
      </c>
      <c r="C660" s="20">
        <v>200</v>
      </c>
      <c r="D660" s="20">
        <v>10</v>
      </c>
      <c r="E660" s="19">
        <f t="shared" si="8"/>
        <v>2000</v>
      </c>
    </row>
    <row r="661" spans="1:7">
      <c r="A661" s="20" t="s">
        <v>395</v>
      </c>
      <c r="B661" s="20" t="s">
        <v>163</v>
      </c>
      <c r="C661" s="20">
        <v>100</v>
      </c>
      <c r="D661" s="20">
        <v>2</v>
      </c>
      <c r="E661" s="19">
        <f t="shared" si="8"/>
        <v>200</v>
      </c>
    </row>
    <row r="662" spans="1:7">
      <c r="A662" s="20" t="s">
        <v>396</v>
      </c>
      <c r="B662" s="20" t="s">
        <v>28</v>
      </c>
      <c r="C662" s="19">
        <v>2500</v>
      </c>
      <c r="D662" s="20">
        <v>2</v>
      </c>
      <c r="E662" s="19">
        <f t="shared" si="8"/>
        <v>5000</v>
      </c>
    </row>
    <row r="663" spans="1:7">
      <c r="A663" s="20"/>
      <c r="B663" s="20"/>
      <c r="C663" s="20"/>
      <c r="D663" s="20"/>
      <c r="E663" s="63">
        <f>SUM(E654:E662)</f>
        <v>17234</v>
      </c>
    </row>
    <row r="664" spans="1:7">
      <c r="A664" s="20"/>
      <c r="B664" s="20"/>
      <c r="C664" s="20"/>
      <c r="D664" s="20"/>
      <c r="E664" s="19"/>
    </row>
    <row r="665" spans="1:7">
      <c r="A665" s="24" t="s">
        <v>397</v>
      </c>
      <c r="B665" s="20"/>
      <c r="C665" s="20"/>
      <c r="D665" s="20"/>
      <c r="E665" s="19"/>
      <c r="G665" s="60"/>
    </row>
    <row r="666" spans="1:7">
      <c r="A666" s="20" t="s">
        <v>398</v>
      </c>
      <c r="B666" s="20" t="s">
        <v>52</v>
      </c>
      <c r="C666" s="20">
        <v>83.41</v>
      </c>
      <c r="D666" s="20">
        <v>5</v>
      </c>
      <c r="E666" s="19">
        <f t="shared" si="8"/>
        <v>417.04999999999995</v>
      </c>
      <c r="G666" s="61"/>
    </row>
    <row r="667" spans="1:7">
      <c r="A667" s="20"/>
      <c r="B667" s="20"/>
      <c r="C667" s="20"/>
      <c r="D667" s="20"/>
      <c r="E667" s="63">
        <f>SUM(E666)</f>
        <v>417.04999999999995</v>
      </c>
      <c r="G667" s="61"/>
    </row>
    <row r="668" spans="1:7">
      <c r="E668" s="3"/>
      <c r="G668" s="61"/>
    </row>
    <row r="669" spans="1:7">
      <c r="E669" s="3"/>
      <c r="G669" s="61"/>
    </row>
    <row r="670" spans="1:7">
      <c r="A670" s="24" t="s">
        <v>399</v>
      </c>
      <c r="E670" s="3"/>
      <c r="G670" s="61"/>
    </row>
    <row r="671" spans="1:7">
      <c r="A671" t="s">
        <v>324</v>
      </c>
      <c r="B671" t="s">
        <v>28</v>
      </c>
      <c r="C671">
        <v>132</v>
      </c>
      <c r="D671">
        <v>10</v>
      </c>
      <c r="E671" s="3">
        <f t="shared" si="8"/>
        <v>1320</v>
      </c>
      <c r="G671" s="61"/>
    </row>
    <row r="672" spans="1:7">
      <c r="A672" t="s">
        <v>328</v>
      </c>
      <c r="B672" t="s">
        <v>28</v>
      </c>
      <c r="C672" s="3">
        <v>1400</v>
      </c>
      <c r="D672">
        <v>1</v>
      </c>
      <c r="E672" s="3">
        <f t="shared" si="8"/>
        <v>1400</v>
      </c>
      <c r="G672" s="61"/>
    </row>
    <row r="673" spans="1:12">
      <c r="A673" t="s">
        <v>329</v>
      </c>
      <c r="B673" t="s">
        <v>28</v>
      </c>
      <c r="C673" s="3">
        <v>1000</v>
      </c>
      <c r="D673">
        <v>4</v>
      </c>
      <c r="E673" s="3">
        <f t="shared" si="8"/>
        <v>4000</v>
      </c>
      <c r="G673" s="61"/>
    </row>
    <row r="674" spans="1:12">
      <c r="A674" t="s">
        <v>400</v>
      </c>
      <c r="B674" t="s">
        <v>401</v>
      </c>
      <c r="C674">
        <v>50</v>
      </c>
      <c r="D674">
        <v>8</v>
      </c>
      <c r="E674" s="3">
        <f t="shared" si="8"/>
        <v>400</v>
      </c>
      <c r="G674" s="61"/>
    </row>
    <row r="675" spans="1:12">
      <c r="E675" s="55">
        <f>SUM(E671:E674)</f>
        <v>7120</v>
      </c>
      <c r="G675" s="61"/>
    </row>
    <row r="676" spans="1:12">
      <c r="E676" s="3"/>
      <c r="G676" s="61"/>
      <c r="H676" t="s">
        <v>402</v>
      </c>
      <c r="I676" t="s">
        <v>28</v>
      </c>
      <c r="J676">
        <v>20</v>
      </c>
      <c r="K676">
        <v>498</v>
      </c>
      <c r="L676" s="3">
        <f>K676*J676</f>
        <v>9960</v>
      </c>
    </row>
    <row r="677" spans="1:12">
      <c r="A677" s="24" t="s">
        <v>403</v>
      </c>
      <c r="E677" s="3"/>
      <c r="G677" s="61"/>
    </row>
    <row r="678" spans="1:12">
      <c r="A678" t="s">
        <v>404</v>
      </c>
      <c r="B678" t="s">
        <v>28</v>
      </c>
      <c r="C678">
        <v>300</v>
      </c>
      <c r="D678">
        <v>10</v>
      </c>
      <c r="E678" s="3">
        <f t="shared" si="8"/>
        <v>3000</v>
      </c>
      <c r="G678" s="61"/>
    </row>
    <row r="679" spans="1:12">
      <c r="A679" t="s">
        <v>405</v>
      </c>
      <c r="B679" t="s">
        <v>28</v>
      </c>
      <c r="C679">
        <v>200</v>
      </c>
      <c r="D679">
        <v>1</v>
      </c>
      <c r="E679" s="3">
        <f t="shared" si="8"/>
        <v>200</v>
      </c>
      <c r="G679" s="61"/>
    </row>
    <row r="680" spans="1:12">
      <c r="A680" t="s">
        <v>406</v>
      </c>
      <c r="B680" t="s">
        <v>29</v>
      </c>
      <c r="C680" s="3">
        <v>5000</v>
      </c>
      <c r="D680">
        <v>2</v>
      </c>
      <c r="E680" s="3">
        <f t="shared" si="8"/>
        <v>10000</v>
      </c>
      <c r="G680" s="61"/>
    </row>
    <row r="681" spans="1:12">
      <c r="A681" t="s">
        <v>407</v>
      </c>
      <c r="B681" t="s">
        <v>28</v>
      </c>
      <c r="C681">
        <v>350</v>
      </c>
      <c r="D681">
        <v>2</v>
      </c>
      <c r="E681" s="3">
        <f t="shared" si="8"/>
        <v>700</v>
      </c>
      <c r="G681" s="61"/>
    </row>
    <row r="682" spans="1:12">
      <c r="A682" t="s">
        <v>408</v>
      </c>
      <c r="B682" t="s">
        <v>284</v>
      </c>
      <c r="C682">
        <v>150</v>
      </c>
      <c r="D682">
        <v>6</v>
      </c>
      <c r="E682" s="3">
        <f t="shared" si="8"/>
        <v>900</v>
      </c>
      <c r="G682" s="61"/>
    </row>
    <row r="683" spans="1:12">
      <c r="A683" t="s">
        <v>409</v>
      </c>
      <c r="B683" t="s">
        <v>108</v>
      </c>
      <c r="C683" s="3">
        <v>3000</v>
      </c>
      <c r="D683">
        <v>1</v>
      </c>
      <c r="E683" s="3">
        <f t="shared" si="8"/>
        <v>3000</v>
      </c>
      <c r="G683" s="61"/>
    </row>
    <row r="684" spans="1:12">
      <c r="A684" t="s">
        <v>410</v>
      </c>
      <c r="B684" t="s">
        <v>312</v>
      </c>
      <c r="C684">
        <v>300</v>
      </c>
      <c r="D684">
        <v>2</v>
      </c>
      <c r="E684" s="3">
        <f t="shared" si="8"/>
        <v>600</v>
      </c>
      <c r="G684" s="61"/>
    </row>
    <row r="685" spans="1:12">
      <c r="A685" t="s">
        <v>411</v>
      </c>
      <c r="B685" t="s">
        <v>28</v>
      </c>
      <c r="C685">
        <v>500</v>
      </c>
      <c r="D685">
        <v>2</v>
      </c>
      <c r="E685" s="3">
        <f t="shared" si="8"/>
        <v>1000</v>
      </c>
      <c r="G685" s="61"/>
    </row>
    <row r="686" spans="1:12">
      <c r="A686" t="s">
        <v>412</v>
      </c>
      <c r="B686" t="s">
        <v>312</v>
      </c>
      <c r="C686">
        <v>100</v>
      </c>
      <c r="D686">
        <v>14</v>
      </c>
      <c r="E686" s="3">
        <f t="shared" si="8"/>
        <v>1400</v>
      </c>
      <c r="G686" s="61"/>
    </row>
    <row r="687" spans="1:12">
      <c r="A687" t="s">
        <v>413</v>
      </c>
      <c r="B687" t="s">
        <v>30</v>
      </c>
      <c r="C687">
        <v>100</v>
      </c>
      <c r="D687">
        <v>6</v>
      </c>
      <c r="E687" s="3">
        <f t="shared" si="8"/>
        <v>600</v>
      </c>
      <c r="G687" s="61"/>
    </row>
    <row r="688" spans="1:12">
      <c r="A688" t="s">
        <v>414</v>
      </c>
      <c r="B688" t="s">
        <v>28</v>
      </c>
      <c r="C688">
        <v>300</v>
      </c>
      <c r="D688">
        <v>14</v>
      </c>
      <c r="E688" s="3">
        <f t="shared" si="8"/>
        <v>4200</v>
      </c>
    </row>
    <row r="689" spans="1:14">
      <c r="A689" t="s">
        <v>307</v>
      </c>
      <c r="B689" t="s">
        <v>28</v>
      </c>
      <c r="C689">
        <v>100</v>
      </c>
      <c r="D689">
        <v>2</v>
      </c>
      <c r="E689" s="3">
        <f t="shared" si="8"/>
        <v>200</v>
      </c>
    </row>
    <row r="690" spans="1:14">
      <c r="A690" t="s">
        <v>415</v>
      </c>
      <c r="B690" t="s">
        <v>75</v>
      </c>
      <c r="C690">
        <v>20</v>
      </c>
      <c r="D690">
        <v>4</v>
      </c>
      <c r="E690" s="3">
        <f t="shared" si="8"/>
        <v>80</v>
      </c>
    </row>
    <row r="691" spans="1:14">
      <c r="A691" t="s">
        <v>416</v>
      </c>
      <c r="B691" t="s">
        <v>312</v>
      </c>
      <c r="C691">
        <v>200</v>
      </c>
      <c r="D691">
        <v>2</v>
      </c>
      <c r="E691" s="3">
        <f t="shared" si="8"/>
        <v>400</v>
      </c>
    </row>
    <row r="692" spans="1:14">
      <c r="A692" t="s">
        <v>417</v>
      </c>
      <c r="B692" t="s">
        <v>28</v>
      </c>
      <c r="C692" s="3">
        <v>1500</v>
      </c>
      <c r="D692">
        <v>1</v>
      </c>
      <c r="E692" s="3">
        <f t="shared" si="8"/>
        <v>1500</v>
      </c>
    </row>
    <row r="693" spans="1:14">
      <c r="E693" s="55">
        <f>SUM(E678:E692)</f>
        <v>27780</v>
      </c>
    </row>
    <row r="694" spans="1:14">
      <c r="E694" s="3"/>
    </row>
    <row r="695" spans="1:14">
      <c r="A695" s="24" t="s">
        <v>418</v>
      </c>
      <c r="B695" s="20"/>
      <c r="C695" s="20"/>
      <c r="D695" s="20"/>
      <c r="E695" s="19"/>
    </row>
    <row r="696" spans="1:14">
      <c r="A696" s="20" t="s">
        <v>419</v>
      </c>
      <c r="B696" s="20" t="s">
        <v>29</v>
      </c>
      <c r="C696" s="19">
        <v>3000</v>
      </c>
      <c r="D696" s="20">
        <v>10</v>
      </c>
      <c r="E696" s="19">
        <f>D696*C696</f>
        <v>30000</v>
      </c>
    </row>
    <row r="697" spans="1:14">
      <c r="A697" s="20" t="s">
        <v>420</v>
      </c>
      <c r="B697" s="20" t="s">
        <v>29</v>
      </c>
      <c r="C697" s="19">
        <v>1500</v>
      </c>
      <c r="D697" s="20">
        <v>10</v>
      </c>
      <c r="E697" s="19">
        <f>D697*C697</f>
        <v>15000</v>
      </c>
    </row>
    <row r="698" spans="1:14">
      <c r="A698" s="20" t="s">
        <v>421</v>
      </c>
      <c r="B698" s="20" t="s">
        <v>29</v>
      </c>
      <c r="C698" s="19">
        <v>5000</v>
      </c>
      <c r="D698" s="20">
        <v>2</v>
      </c>
      <c r="E698" s="19">
        <f t="shared" ref="E698:E722" si="9">D698*C698</f>
        <v>10000</v>
      </c>
    </row>
    <row r="699" spans="1:14">
      <c r="A699" s="20" t="s">
        <v>422</v>
      </c>
      <c r="B699" s="20" t="s">
        <v>29</v>
      </c>
      <c r="C699" s="19">
        <v>7000</v>
      </c>
      <c r="D699" s="20">
        <v>1</v>
      </c>
      <c r="E699" s="19">
        <f t="shared" si="9"/>
        <v>7000</v>
      </c>
    </row>
    <row r="700" spans="1:14">
      <c r="A700" s="20"/>
      <c r="B700" s="20"/>
      <c r="C700" s="20"/>
      <c r="D700" s="20"/>
      <c r="E700" s="63">
        <f>SUM(E696:E699)</f>
        <v>62000</v>
      </c>
      <c r="J700" t="s">
        <v>423</v>
      </c>
      <c r="K700" t="s">
        <v>29</v>
      </c>
      <c r="L700" s="3">
        <v>1500</v>
      </c>
      <c r="M700">
        <v>1</v>
      </c>
      <c r="N700" s="3">
        <f>M700*L700</f>
        <v>1500</v>
      </c>
    </row>
    <row r="701" spans="1:14">
      <c r="E701" s="3"/>
      <c r="J701" t="s">
        <v>424</v>
      </c>
      <c r="K701" t="s">
        <v>29</v>
      </c>
      <c r="L701" s="3">
        <v>1000</v>
      </c>
      <c r="M701">
        <v>3</v>
      </c>
      <c r="N701" s="3">
        <f>M701*L701</f>
        <v>3000</v>
      </c>
    </row>
    <row r="702" spans="1:14">
      <c r="A702" s="24" t="s">
        <v>425</v>
      </c>
      <c r="E702" s="3"/>
      <c r="J702" t="s">
        <v>421</v>
      </c>
      <c r="K702" t="s">
        <v>29</v>
      </c>
      <c r="L702" s="3">
        <v>5000</v>
      </c>
      <c r="M702">
        <v>3</v>
      </c>
      <c r="N702" s="3">
        <f>M702*L702</f>
        <v>15000</v>
      </c>
    </row>
    <row r="703" spans="1:14">
      <c r="A703" t="s">
        <v>426</v>
      </c>
      <c r="B703" t="s">
        <v>28</v>
      </c>
      <c r="C703">
        <v>320</v>
      </c>
      <c r="D703">
        <v>12</v>
      </c>
      <c r="E703" s="3">
        <f t="shared" si="9"/>
        <v>3840</v>
      </c>
      <c r="G703" s="16"/>
      <c r="J703" t="s">
        <v>422</v>
      </c>
      <c r="K703" t="s">
        <v>29</v>
      </c>
      <c r="L703" s="3">
        <v>7000</v>
      </c>
      <c r="M703">
        <v>2</v>
      </c>
      <c r="N703" s="3">
        <f>M703*L703</f>
        <v>14000</v>
      </c>
    </row>
    <row r="704" spans="1:14">
      <c r="A704" t="s">
        <v>427</v>
      </c>
      <c r="B704" t="s">
        <v>108</v>
      </c>
      <c r="C704" s="3">
        <v>3000</v>
      </c>
      <c r="D704">
        <v>1</v>
      </c>
      <c r="E704" s="3">
        <f t="shared" si="9"/>
        <v>3000</v>
      </c>
    </row>
    <row r="705" spans="1:5">
      <c r="A705" t="s">
        <v>348</v>
      </c>
      <c r="B705" t="s">
        <v>28</v>
      </c>
      <c r="C705">
        <v>300</v>
      </c>
      <c r="D705">
        <v>8</v>
      </c>
      <c r="E705" s="3">
        <f t="shared" si="9"/>
        <v>2400</v>
      </c>
    </row>
    <row r="706" spans="1:5">
      <c r="A706" t="s">
        <v>428</v>
      </c>
      <c r="B706" t="s">
        <v>28</v>
      </c>
      <c r="C706" s="3">
        <v>1500</v>
      </c>
      <c r="D706">
        <v>1</v>
      </c>
      <c r="E706" s="3">
        <f t="shared" si="9"/>
        <v>1500</v>
      </c>
    </row>
    <row r="707" spans="1:5">
      <c r="A707" t="s">
        <v>429</v>
      </c>
      <c r="B707" t="s">
        <v>29</v>
      </c>
      <c r="C707">
        <v>400</v>
      </c>
      <c r="D707">
        <v>1</v>
      </c>
      <c r="E707" s="3">
        <f t="shared" si="9"/>
        <v>400</v>
      </c>
    </row>
    <row r="708" spans="1:5">
      <c r="A708" t="s">
        <v>430</v>
      </c>
      <c r="B708" t="s">
        <v>29</v>
      </c>
      <c r="C708" s="3">
        <v>4800</v>
      </c>
      <c r="D708">
        <v>1</v>
      </c>
      <c r="E708" s="3">
        <f t="shared" si="9"/>
        <v>4800</v>
      </c>
    </row>
    <row r="709" spans="1:5">
      <c r="A709" t="s">
        <v>370</v>
      </c>
      <c r="B709" t="s">
        <v>30</v>
      </c>
      <c r="C709">
        <v>300</v>
      </c>
      <c r="D709">
        <v>2</v>
      </c>
      <c r="E709" s="3">
        <f t="shared" si="9"/>
        <v>600</v>
      </c>
    </row>
    <row r="710" spans="1:5">
      <c r="E710" s="55">
        <f>SUM(E703:E709)</f>
        <v>16540</v>
      </c>
    </row>
    <row r="711" spans="1:5">
      <c r="E711" s="3"/>
    </row>
    <row r="712" spans="1:5">
      <c r="A712" s="24" t="s">
        <v>431</v>
      </c>
      <c r="B712" s="20"/>
      <c r="C712" s="20"/>
      <c r="D712" s="20"/>
      <c r="E712" s="19"/>
    </row>
    <row r="713" spans="1:5">
      <c r="A713" s="20" t="s">
        <v>432</v>
      </c>
      <c r="B713" s="20" t="s">
        <v>29</v>
      </c>
      <c r="C713" s="19">
        <v>6415.64</v>
      </c>
      <c r="D713" s="20">
        <v>1</v>
      </c>
      <c r="E713" s="19">
        <f t="shared" si="9"/>
        <v>6415.64</v>
      </c>
    </row>
    <row r="714" spans="1:5">
      <c r="A714" s="20" t="s">
        <v>327</v>
      </c>
      <c r="B714" s="20" t="s">
        <v>28</v>
      </c>
      <c r="C714" s="20">
        <v>450</v>
      </c>
      <c r="D714" s="20">
        <v>10</v>
      </c>
      <c r="E714" s="19">
        <f t="shared" si="9"/>
        <v>4500</v>
      </c>
    </row>
    <row r="715" spans="1:5">
      <c r="A715" s="20" t="s">
        <v>433</v>
      </c>
      <c r="B715" s="20" t="s">
        <v>65</v>
      </c>
      <c r="C715" s="20">
        <v>400</v>
      </c>
      <c r="D715" s="20">
        <v>10</v>
      </c>
      <c r="E715" s="19">
        <f t="shared" si="9"/>
        <v>4000</v>
      </c>
    </row>
    <row r="716" spans="1:5">
      <c r="A716" s="20" t="s">
        <v>434</v>
      </c>
      <c r="B716" s="20" t="s">
        <v>29</v>
      </c>
      <c r="C716" s="20">
        <v>550</v>
      </c>
      <c r="D716" s="20">
        <v>1</v>
      </c>
      <c r="E716" s="19">
        <f t="shared" si="9"/>
        <v>550</v>
      </c>
    </row>
    <row r="717" spans="1:5">
      <c r="A717" s="22" t="s">
        <v>435</v>
      </c>
      <c r="B717" s="22" t="s">
        <v>29</v>
      </c>
      <c r="C717" s="23">
        <v>10000</v>
      </c>
      <c r="D717" s="22">
        <v>1</v>
      </c>
      <c r="E717" s="23">
        <f t="shared" si="9"/>
        <v>10000</v>
      </c>
    </row>
    <row r="718" spans="1:5">
      <c r="A718" s="20" t="s">
        <v>436</v>
      </c>
      <c r="B718" s="20" t="s">
        <v>29</v>
      </c>
      <c r="C718" s="19">
        <v>2000</v>
      </c>
      <c r="D718" s="20">
        <v>1</v>
      </c>
      <c r="E718" s="19">
        <f t="shared" si="9"/>
        <v>2000</v>
      </c>
    </row>
    <row r="719" spans="1:5">
      <c r="A719" s="20"/>
      <c r="B719" s="20"/>
      <c r="C719" s="20"/>
      <c r="D719" s="20"/>
      <c r="E719" s="63">
        <f>SUM(E713:E718)</f>
        <v>27465.64</v>
      </c>
    </row>
    <row r="720" spans="1:5">
      <c r="A720" s="20"/>
      <c r="B720" s="20"/>
      <c r="C720" s="20"/>
      <c r="D720" s="20"/>
      <c r="E720" s="19"/>
    </row>
    <row r="721" spans="1:7">
      <c r="A721" s="24" t="s">
        <v>437</v>
      </c>
      <c r="B721" s="20"/>
      <c r="C721" s="20"/>
      <c r="D721" s="20"/>
      <c r="E721" s="19"/>
    </row>
    <row r="722" spans="1:7">
      <c r="A722" s="20" t="s">
        <v>429</v>
      </c>
      <c r="B722" s="20" t="s">
        <v>29</v>
      </c>
      <c r="C722" s="20">
        <v>400</v>
      </c>
      <c r="D722" s="20">
        <v>10</v>
      </c>
      <c r="E722" s="19">
        <f t="shared" si="9"/>
        <v>4000</v>
      </c>
      <c r="G722" s="3"/>
    </row>
    <row r="723" spans="1:7">
      <c r="A723" s="20"/>
      <c r="B723" s="20"/>
      <c r="C723" s="20"/>
      <c r="D723" s="20"/>
      <c r="E723" s="63">
        <f>SUM(E722)</f>
        <v>4000</v>
      </c>
      <c r="G723" s="3"/>
    </row>
    <row r="725" spans="1:7" ht="15.75">
      <c r="A725" s="132" t="s">
        <v>31</v>
      </c>
      <c r="B725" s="132"/>
      <c r="C725" s="132"/>
      <c r="D725" s="132"/>
      <c r="E725" s="57">
        <f>E723+E719+E710+E700+E693+E675+E667+E663+E651+E603+E594+E590+E578+E571+E567+E559+E556+E552+E540</f>
        <v>1021596.8900000001</v>
      </c>
    </row>
    <row r="726" spans="1:7" ht="15.75">
      <c r="A726" s="132" t="s">
        <v>438</v>
      </c>
      <c r="B726" s="132"/>
      <c r="C726" s="132"/>
      <c r="D726" s="132"/>
      <c r="E726" s="57">
        <f>E725+E506</f>
        <v>3395759.6100000003</v>
      </c>
    </row>
    <row r="728" spans="1:7" ht="15" customHeight="1">
      <c r="G728" s="66">
        <v>1021566.89</v>
      </c>
    </row>
  </sheetData>
  <mergeCells count="4">
    <mergeCell ref="A506:D506"/>
    <mergeCell ref="A508:E508"/>
    <mergeCell ref="A725:D725"/>
    <mergeCell ref="A726:D726"/>
  </mergeCells>
  <pageMargins left="0" right="0" top="0" bottom="0" header="0.3" footer="0.3"/>
  <pageSetup scale="75" fitToWidth="1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928"/>
  <sheetViews>
    <sheetView topLeftCell="A188" workbookViewId="0">
      <selection activeCell="B195" sqref="B195"/>
    </sheetView>
  </sheetViews>
  <sheetFormatPr defaultColWidth="9" defaultRowHeight="15"/>
  <cols>
    <col min="1" max="1" width="44.140625" customWidth="1"/>
    <col min="4" max="4" width="10.5703125" customWidth="1"/>
    <col min="5" max="5" width="14.28515625" customWidth="1"/>
    <col min="6" max="6" width="9.140625" customWidth="1"/>
    <col min="7" max="7" width="22" customWidth="1"/>
  </cols>
  <sheetData>
    <row r="1" spans="1:11" hidden="1">
      <c r="A1" t="s">
        <v>41</v>
      </c>
      <c r="B1" t="s">
        <v>24</v>
      </c>
      <c r="C1" t="s">
        <v>42</v>
      </c>
      <c r="D1" t="s">
        <v>43</v>
      </c>
      <c r="E1" t="s">
        <v>44</v>
      </c>
    </row>
    <row r="2" spans="1:11" hidden="1">
      <c r="A2" t="s">
        <v>45</v>
      </c>
      <c r="B2" t="s">
        <v>30</v>
      </c>
      <c r="C2">
        <v>30</v>
      </c>
      <c r="D2">
        <v>50</v>
      </c>
      <c r="E2" s="3">
        <v>1500</v>
      </c>
      <c r="K2" s="3"/>
    </row>
    <row r="3" spans="1:11" hidden="1">
      <c r="A3" t="s">
        <v>46</v>
      </c>
      <c r="B3" t="s">
        <v>47</v>
      </c>
      <c r="C3">
        <v>86.06</v>
      </c>
      <c r="D3">
        <v>14</v>
      </c>
      <c r="E3" s="3">
        <v>1204.8399999999999</v>
      </c>
      <c r="K3" s="3"/>
    </row>
    <row r="4" spans="1:11" hidden="1">
      <c r="A4" t="s">
        <v>48</v>
      </c>
      <c r="B4" t="s">
        <v>28</v>
      </c>
      <c r="C4">
        <v>176.8</v>
      </c>
      <c r="D4">
        <v>53</v>
      </c>
      <c r="E4" s="3">
        <v>9370.4</v>
      </c>
      <c r="K4" s="3"/>
    </row>
    <row r="5" spans="1:11" hidden="1">
      <c r="A5" t="s">
        <v>48</v>
      </c>
      <c r="B5" t="s">
        <v>28</v>
      </c>
      <c r="C5">
        <v>176.8</v>
      </c>
      <c r="D5">
        <v>250</v>
      </c>
      <c r="E5" s="3">
        <v>44200</v>
      </c>
      <c r="K5" s="3"/>
    </row>
    <row r="6" spans="1:11" hidden="1">
      <c r="A6" t="s">
        <v>49</v>
      </c>
      <c r="B6" t="s">
        <v>28</v>
      </c>
      <c r="C6">
        <v>300</v>
      </c>
      <c r="D6">
        <v>100</v>
      </c>
      <c r="E6" s="3">
        <v>30000</v>
      </c>
      <c r="K6" s="3"/>
    </row>
    <row r="7" spans="1:11" hidden="1">
      <c r="A7" t="s">
        <v>50</v>
      </c>
      <c r="B7" t="s">
        <v>28</v>
      </c>
      <c r="C7">
        <v>300</v>
      </c>
      <c r="D7">
        <v>100</v>
      </c>
      <c r="E7" s="3">
        <v>30000</v>
      </c>
      <c r="K7" s="3"/>
    </row>
    <row r="8" spans="1:11" hidden="1">
      <c r="A8" t="s">
        <v>51</v>
      </c>
      <c r="B8" t="s">
        <v>52</v>
      </c>
      <c r="C8">
        <v>200</v>
      </c>
      <c r="D8">
        <v>1</v>
      </c>
      <c r="E8">
        <v>200</v>
      </c>
    </row>
    <row r="9" spans="1:11" hidden="1">
      <c r="A9" t="s">
        <v>53</v>
      </c>
      <c r="B9" t="s">
        <v>52</v>
      </c>
      <c r="C9">
        <v>430</v>
      </c>
      <c r="D9">
        <v>141</v>
      </c>
      <c r="E9" s="3">
        <v>60630</v>
      </c>
      <c r="K9" s="3"/>
    </row>
    <row r="10" spans="1:11" hidden="1">
      <c r="A10" t="s">
        <v>54</v>
      </c>
      <c r="B10" t="s">
        <v>28</v>
      </c>
      <c r="C10">
        <v>15</v>
      </c>
      <c r="D10">
        <v>150</v>
      </c>
      <c r="E10" s="3">
        <v>2250</v>
      </c>
      <c r="K10" s="3"/>
    </row>
    <row r="11" spans="1:11" hidden="1">
      <c r="A11" t="s">
        <v>55</v>
      </c>
      <c r="B11" t="s">
        <v>52</v>
      </c>
      <c r="C11">
        <v>430</v>
      </c>
      <c r="D11">
        <v>80</v>
      </c>
      <c r="E11" s="3">
        <v>34400</v>
      </c>
      <c r="K11" s="3"/>
    </row>
    <row r="12" spans="1:11" hidden="1">
      <c r="A12" t="s">
        <v>56</v>
      </c>
      <c r="B12" t="s">
        <v>28</v>
      </c>
      <c r="C12">
        <v>15</v>
      </c>
      <c r="D12">
        <v>150</v>
      </c>
      <c r="E12" s="3">
        <v>2250</v>
      </c>
      <c r="K12" s="3"/>
    </row>
    <row r="13" spans="1:11" hidden="1">
      <c r="A13" t="s">
        <v>57</v>
      </c>
      <c r="B13" t="s">
        <v>52</v>
      </c>
      <c r="C13">
        <v>430</v>
      </c>
      <c r="D13">
        <v>1</v>
      </c>
      <c r="E13">
        <v>430</v>
      </c>
    </row>
    <row r="14" spans="1:11" hidden="1">
      <c r="A14" t="s">
        <v>58</v>
      </c>
      <c r="B14" t="s">
        <v>52</v>
      </c>
      <c r="C14">
        <v>150</v>
      </c>
      <c r="D14">
        <v>9</v>
      </c>
      <c r="E14" s="3">
        <v>1350</v>
      </c>
      <c r="K14" s="3"/>
    </row>
    <row r="15" spans="1:11" hidden="1">
      <c r="A15" t="s">
        <v>59</v>
      </c>
      <c r="B15" t="s">
        <v>52</v>
      </c>
      <c r="C15">
        <v>150</v>
      </c>
      <c r="D15">
        <v>9</v>
      </c>
      <c r="E15" s="3">
        <v>1350</v>
      </c>
      <c r="K15" s="3"/>
    </row>
    <row r="16" spans="1:11" hidden="1">
      <c r="A16" t="s">
        <v>60</v>
      </c>
      <c r="B16" t="s">
        <v>28</v>
      </c>
      <c r="C16">
        <v>15</v>
      </c>
      <c r="D16">
        <v>150</v>
      </c>
      <c r="E16" s="3">
        <v>2250</v>
      </c>
      <c r="K16" s="3"/>
    </row>
    <row r="17" spans="1:11" hidden="1">
      <c r="A17" t="s">
        <v>61</v>
      </c>
      <c r="B17" t="s">
        <v>28</v>
      </c>
      <c r="C17">
        <v>136.24</v>
      </c>
      <c r="D17">
        <v>17</v>
      </c>
      <c r="E17" s="3">
        <v>2316.08</v>
      </c>
      <c r="K17" s="3"/>
    </row>
    <row r="18" spans="1:11" hidden="1">
      <c r="A18" t="s">
        <v>62</v>
      </c>
      <c r="B18" t="s">
        <v>28</v>
      </c>
      <c r="C18">
        <v>50</v>
      </c>
      <c r="D18">
        <v>10</v>
      </c>
      <c r="E18">
        <v>500</v>
      </c>
    </row>
    <row r="19" spans="1:11" hidden="1">
      <c r="A19" t="s">
        <v>63</v>
      </c>
      <c r="B19" t="s">
        <v>29</v>
      </c>
      <c r="C19">
        <v>346.85</v>
      </c>
      <c r="D19">
        <v>4</v>
      </c>
      <c r="E19" s="3">
        <v>1387.4</v>
      </c>
      <c r="K19" s="3"/>
    </row>
    <row r="20" spans="1:11" hidden="1">
      <c r="A20" t="s">
        <v>64</v>
      </c>
      <c r="B20" t="s">
        <v>65</v>
      </c>
      <c r="C20">
        <v>83.72</v>
      </c>
      <c r="D20">
        <v>33</v>
      </c>
      <c r="E20" s="3">
        <v>2762.76</v>
      </c>
      <c r="K20" s="3"/>
    </row>
    <row r="21" spans="1:11" hidden="1">
      <c r="A21" t="s">
        <v>66</v>
      </c>
      <c r="B21" t="s">
        <v>67</v>
      </c>
      <c r="C21">
        <v>350</v>
      </c>
      <c r="D21">
        <v>12</v>
      </c>
      <c r="E21" s="3">
        <v>4200</v>
      </c>
      <c r="K21" s="3"/>
    </row>
    <row r="22" spans="1:11" hidden="1">
      <c r="A22" t="s">
        <v>68</v>
      </c>
      <c r="B22" t="s">
        <v>28</v>
      </c>
      <c r="C22">
        <v>162</v>
      </c>
      <c r="D22">
        <v>26</v>
      </c>
      <c r="E22" s="3">
        <v>4212</v>
      </c>
      <c r="K22" s="3"/>
    </row>
    <row r="23" spans="1:11" hidden="1">
      <c r="A23" t="s">
        <v>69</v>
      </c>
      <c r="B23" t="s">
        <v>28</v>
      </c>
      <c r="C23">
        <v>100</v>
      </c>
      <c r="D23">
        <v>20</v>
      </c>
      <c r="E23" s="3">
        <v>2000</v>
      </c>
      <c r="K23" s="3"/>
    </row>
    <row r="24" spans="1:11" hidden="1">
      <c r="A24" t="s">
        <v>70</v>
      </c>
      <c r="B24" t="s">
        <v>28</v>
      </c>
      <c r="C24">
        <v>500</v>
      </c>
      <c r="D24">
        <v>300</v>
      </c>
      <c r="E24" s="3">
        <v>150000</v>
      </c>
      <c r="K24" s="3"/>
    </row>
    <row r="25" spans="1:11" hidden="1">
      <c r="A25" t="s">
        <v>71</v>
      </c>
      <c r="B25" t="s">
        <v>52</v>
      </c>
      <c r="C25">
        <v>29.64</v>
      </c>
      <c r="D25">
        <v>50</v>
      </c>
      <c r="E25" s="3">
        <v>1482</v>
      </c>
      <c r="K25" s="3"/>
    </row>
    <row r="26" spans="1:11" hidden="1">
      <c r="A26" t="s">
        <v>72</v>
      </c>
      <c r="B26" t="s">
        <v>29</v>
      </c>
      <c r="C26" s="3">
        <v>12000</v>
      </c>
      <c r="D26">
        <v>2</v>
      </c>
      <c r="E26" s="3">
        <v>24000</v>
      </c>
      <c r="I26" s="3"/>
      <c r="K26" s="3"/>
    </row>
    <row r="27" spans="1:11" hidden="1">
      <c r="A27" t="s">
        <v>73</v>
      </c>
      <c r="B27" t="s">
        <v>28</v>
      </c>
      <c r="C27">
        <v>95</v>
      </c>
      <c r="D27">
        <v>5</v>
      </c>
      <c r="E27">
        <v>475</v>
      </c>
    </row>
    <row r="28" spans="1:11" hidden="1">
      <c r="A28" t="s">
        <v>74</v>
      </c>
      <c r="B28" t="s">
        <v>75</v>
      </c>
      <c r="C28">
        <v>41.6</v>
      </c>
      <c r="D28">
        <v>11</v>
      </c>
      <c r="E28">
        <v>457.6</v>
      </c>
    </row>
    <row r="29" spans="1:11" hidden="1">
      <c r="A29" t="s">
        <v>76</v>
      </c>
      <c r="B29" t="s">
        <v>28</v>
      </c>
      <c r="C29">
        <v>42.38</v>
      </c>
      <c r="D29">
        <v>2</v>
      </c>
      <c r="E29">
        <v>84.76</v>
      </c>
    </row>
    <row r="30" spans="1:11" hidden="1">
      <c r="A30" t="s">
        <v>77</v>
      </c>
      <c r="B30" t="s">
        <v>52</v>
      </c>
      <c r="C30">
        <v>9.0500000000000007</v>
      </c>
      <c r="D30">
        <v>16</v>
      </c>
      <c r="E30">
        <v>144.80000000000001</v>
      </c>
    </row>
    <row r="31" spans="1:11" hidden="1">
      <c r="A31" t="s">
        <v>78</v>
      </c>
      <c r="B31" t="s">
        <v>52</v>
      </c>
      <c r="C31">
        <v>15.27</v>
      </c>
      <c r="D31">
        <v>15</v>
      </c>
      <c r="E31">
        <v>229.05</v>
      </c>
    </row>
    <row r="32" spans="1:11" hidden="1">
      <c r="A32" t="s">
        <v>79</v>
      </c>
      <c r="B32" t="s">
        <v>52</v>
      </c>
      <c r="C32">
        <v>20.8</v>
      </c>
      <c r="D32">
        <v>35</v>
      </c>
      <c r="E32">
        <v>728</v>
      </c>
    </row>
    <row r="33" spans="1:11" hidden="1">
      <c r="A33" t="s">
        <v>80</v>
      </c>
      <c r="B33" t="s">
        <v>52</v>
      </c>
      <c r="C33">
        <v>47.84</v>
      </c>
      <c r="D33">
        <v>15</v>
      </c>
      <c r="E33">
        <v>717.6</v>
      </c>
    </row>
    <row r="34" spans="1:11" hidden="1">
      <c r="A34" t="s">
        <v>81</v>
      </c>
      <c r="B34" t="s">
        <v>82</v>
      </c>
      <c r="C34">
        <v>400</v>
      </c>
      <c r="D34">
        <v>40</v>
      </c>
      <c r="E34" s="3">
        <v>16000</v>
      </c>
      <c r="K34" s="3"/>
    </row>
    <row r="35" spans="1:11" hidden="1">
      <c r="A35" t="s">
        <v>83</v>
      </c>
      <c r="B35" t="s">
        <v>28</v>
      </c>
      <c r="C35">
        <v>14.02</v>
      </c>
      <c r="D35">
        <v>36</v>
      </c>
      <c r="E35">
        <v>504.72</v>
      </c>
    </row>
    <row r="36" spans="1:11" hidden="1">
      <c r="A36" t="s">
        <v>84</v>
      </c>
      <c r="B36" t="s">
        <v>52</v>
      </c>
      <c r="C36">
        <v>50</v>
      </c>
      <c r="D36">
        <v>270</v>
      </c>
      <c r="E36" s="3">
        <v>13500</v>
      </c>
      <c r="K36" s="3"/>
    </row>
    <row r="37" spans="1:11" hidden="1">
      <c r="A37" t="s">
        <v>85</v>
      </c>
      <c r="B37" t="s">
        <v>28</v>
      </c>
      <c r="C37">
        <v>77.2</v>
      </c>
      <c r="D37">
        <v>22</v>
      </c>
      <c r="E37" s="3">
        <v>1698.4</v>
      </c>
      <c r="K37" s="3"/>
    </row>
    <row r="38" spans="1:11" hidden="1">
      <c r="A38" t="s">
        <v>86</v>
      </c>
      <c r="B38" t="s">
        <v>75</v>
      </c>
      <c r="C38">
        <v>40</v>
      </c>
      <c r="D38">
        <v>8</v>
      </c>
      <c r="E38">
        <v>320</v>
      </c>
    </row>
    <row r="39" spans="1:11" hidden="1">
      <c r="A39" t="s">
        <v>87</v>
      </c>
      <c r="B39" t="s">
        <v>47</v>
      </c>
      <c r="C39">
        <v>128.96</v>
      </c>
      <c r="D39">
        <v>4</v>
      </c>
      <c r="E39">
        <v>515.84</v>
      </c>
    </row>
    <row r="40" spans="1:11" hidden="1">
      <c r="A40" t="s">
        <v>88</v>
      </c>
      <c r="B40" t="s">
        <v>65</v>
      </c>
      <c r="C40">
        <v>37.43</v>
      </c>
      <c r="D40">
        <v>25</v>
      </c>
      <c r="E40">
        <v>935.75</v>
      </c>
    </row>
    <row r="41" spans="1:11" hidden="1">
      <c r="A41" t="s">
        <v>89</v>
      </c>
      <c r="B41" t="s">
        <v>47</v>
      </c>
      <c r="C41">
        <v>128.96</v>
      </c>
      <c r="D41">
        <v>3</v>
      </c>
      <c r="E41">
        <v>386.88</v>
      </c>
    </row>
    <row r="42" spans="1:11" hidden="1">
      <c r="A42" t="s">
        <v>90</v>
      </c>
      <c r="B42" t="s">
        <v>28</v>
      </c>
      <c r="C42">
        <v>75</v>
      </c>
      <c r="D42">
        <v>6</v>
      </c>
      <c r="E42">
        <v>450</v>
      </c>
    </row>
    <row r="43" spans="1:11" hidden="1">
      <c r="A43" t="s">
        <v>91</v>
      </c>
      <c r="B43" t="s">
        <v>28</v>
      </c>
      <c r="C43">
        <v>24.83</v>
      </c>
      <c r="D43">
        <v>26</v>
      </c>
      <c r="E43">
        <v>645.58000000000004</v>
      </c>
    </row>
    <row r="44" spans="1:11" hidden="1">
      <c r="A44" t="s">
        <v>92</v>
      </c>
      <c r="B44" t="s">
        <v>52</v>
      </c>
      <c r="C44">
        <v>810</v>
      </c>
      <c r="D44">
        <v>10</v>
      </c>
      <c r="E44" s="3">
        <v>8100</v>
      </c>
      <c r="K44" s="3"/>
    </row>
    <row r="45" spans="1:11" hidden="1">
      <c r="A45" t="s">
        <v>93</v>
      </c>
      <c r="B45" t="s">
        <v>52</v>
      </c>
      <c r="C45">
        <v>738.4</v>
      </c>
      <c r="D45">
        <v>29</v>
      </c>
      <c r="E45" s="3">
        <v>21413.599999999999</v>
      </c>
      <c r="K45" s="3"/>
    </row>
    <row r="46" spans="1:11" hidden="1">
      <c r="A46" t="s">
        <v>94</v>
      </c>
      <c r="B46" t="s">
        <v>52</v>
      </c>
      <c r="C46">
        <v>414.13</v>
      </c>
      <c r="D46">
        <v>13</v>
      </c>
      <c r="E46" s="3">
        <v>5383.69</v>
      </c>
      <c r="K46" s="3"/>
    </row>
    <row r="47" spans="1:11" hidden="1">
      <c r="A47" t="s">
        <v>95</v>
      </c>
      <c r="B47" t="s">
        <v>65</v>
      </c>
      <c r="C47">
        <v>350</v>
      </c>
      <c r="D47">
        <v>3</v>
      </c>
      <c r="E47" s="3">
        <v>1050</v>
      </c>
      <c r="K47" s="3"/>
    </row>
    <row r="48" spans="1:11" hidden="1">
      <c r="A48" t="s">
        <v>96</v>
      </c>
      <c r="B48" t="s">
        <v>28</v>
      </c>
      <c r="C48">
        <v>150</v>
      </c>
      <c r="D48">
        <v>2</v>
      </c>
      <c r="E48">
        <v>300</v>
      </c>
    </row>
    <row r="49" spans="1:11" hidden="1">
      <c r="A49" t="s">
        <v>97</v>
      </c>
      <c r="B49" t="s">
        <v>28</v>
      </c>
      <c r="C49">
        <v>6</v>
      </c>
      <c r="D49">
        <v>250</v>
      </c>
      <c r="E49" s="3">
        <v>1500</v>
      </c>
      <c r="K49" s="3"/>
    </row>
    <row r="50" spans="1:11" hidden="1">
      <c r="A50" t="s">
        <v>98</v>
      </c>
      <c r="B50" t="s">
        <v>28</v>
      </c>
      <c r="C50">
        <v>10.3</v>
      </c>
      <c r="D50">
        <v>6</v>
      </c>
      <c r="E50">
        <v>61.8</v>
      </c>
    </row>
    <row r="51" spans="1:11" hidden="1">
      <c r="A51" t="s">
        <v>99</v>
      </c>
      <c r="B51" t="s">
        <v>52</v>
      </c>
      <c r="C51">
        <v>738.4</v>
      </c>
      <c r="D51">
        <v>19</v>
      </c>
      <c r="E51" s="3">
        <v>14029.6</v>
      </c>
      <c r="K51" s="3"/>
    </row>
    <row r="52" spans="1:11" hidden="1">
      <c r="A52" t="s">
        <v>100</v>
      </c>
      <c r="B52" t="s">
        <v>52</v>
      </c>
      <c r="C52">
        <v>83.41</v>
      </c>
      <c r="D52">
        <v>27</v>
      </c>
      <c r="E52" s="3">
        <v>2252.0700000000002</v>
      </c>
      <c r="K52" s="3"/>
    </row>
    <row r="53" spans="1:11" hidden="1">
      <c r="A53" t="s">
        <v>101</v>
      </c>
      <c r="B53" t="s">
        <v>52</v>
      </c>
      <c r="C53">
        <v>59</v>
      </c>
      <c r="D53">
        <v>3</v>
      </c>
      <c r="E53">
        <v>177</v>
      </c>
    </row>
    <row r="54" spans="1:11" hidden="1">
      <c r="A54" t="s">
        <v>102</v>
      </c>
      <c r="B54" t="s">
        <v>28</v>
      </c>
      <c r="C54" s="3">
        <v>1000</v>
      </c>
      <c r="D54">
        <v>8</v>
      </c>
      <c r="E54" s="3">
        <v>8000</v>
      </c>
      <c r="I54" s="3"/>
      <c r="K54" s="3"/>
    </row>
    <row r="55" spans="1:11" hidden="1">
      <c r="A55" t="s">
        <v>103</v>
      </c>
      <c r="B55" t="s">
        <v>28</v>
      </c>
      <c r="C55">
        <v>167.44</v>
      </c>
      <c r="D55">
        <v>11</v>
      </c>
      <c r="E55" s="3">
        <v>1841.84</v>
      </c>
      <c r="K55" s="3"/>
    </row>
    <row r="56" spans="1:11" hidden="1">
      <c r="A56" t="s">
        <v>104</v>
      </c>
      <c r="B56" t="s">
        <v>28</v>
      </c>
      <c r="C56" s="3">
        <v>1390</v>
      </c>
      <c r="D56">
        <v>5</v>
      </c>
      <c r="E56" s="3">
        <v>6950</v>
      </c>
      <c r="I56" s="3"/>
      <c r="K56" s="3"/>
    </row>
    <row r="57" spans="1:11" hidden="1">
      <c r="A57" t="s">
        <v>105</v>
      </c>
      <c r="B57" t="s">
        <v>28</v>
      </c>
      <c r="C57">
        <v>309.76</v>
      </c>
      <c r="D57">
        <v>4</v>
      </c>
      <c r="E57" s="3">
        <v>1239.04</v>
      </c>
      <c r="K57" s="3"/>
    </row>
    <row r="58" spans="1:11" hidden="1">
      <c r="A58" t="s">
        <v>106</v>
      </c>
      <c r="B58" t="s">
        <v>47</v>
      </c>
      <c r="C58">
        <v>309.76</v>
      </c>
      <c r="D58">
        <v>10</v>
      </c>
      <c r="E58" s="3">
        <v>3097.6</v>
      </c>
      <c r="K58" s="3"/>
    </row>
    <row r="59" spans="1:11" hidden="1">
      <c r="A59" t="s">
        <v>107</v>
      </c>
      <c r="B59" t="s">
        <v>108</v>
      </c>
      <c r="C59" s="3">
        <v>1200</v>
      </c>
      <c r="D59">
        <v>8</v>
      </c>
      <c r="E59" s="3">
        <v>9600</v>
      </c>
      <c r="I59" s="3"/>
      <c r="K59" s="3"/>
    </row>
    <row r="60" spans="1:11" hidden="1">
      <c r="A60" t="s">
        <v>109</v>
      </c>
      <c r="B60" t="s">
        <v>67</v>
      </c>
      <c r="C60">
        <v>350</v>
      </c>
      <c r="D60">
        <v>20</v>
      </c>
      <c r="E60" s="3">
        <v>7000</v>
      </c>
      <c r="K60" s="3"/>
    </row>
    <row r="61" spans="1:11" hidden="1">
      <c r="A61" t="s">
        <v>110</v>
      </c>
      <c r="B61" t="s">
        <v>67</v>
      </c>
      <c r="C61">
        <v>350</v>
      </c>
      <c r="D61">
        <v>10</v>
      </c>
      <c r="E61" s="3">
        <v>3500</v>
      </c>
      <c r="K61" s="3"/>
    </row>
    <row r="62" spans="1:11" hidden="1">
      <c r="A62" t="s">
        <v>111</v>
      </c>
      <c r="B62" t="s">
        <v>67</v>
      </c>
      <c r="C62">
        <v>400</v>
      </c>
      <c r="D62">
        <v>10</v>
      </c>
      <c r="E62" s="3">
        <v>4000</v>
      </c>
      <c r="K62" s="3"/>
    </row>
    <row r="63" spans="1:11" hidden="1">
      <c r="A63" t="s">
        <v>112</v>
      </c>
      <c r="B63" t="s">
        <v>28</v>
      </c>
      <c r="C63">
        <v>6</v>
      </c>
      <c r="D63">
        <v>100</v>
      </c>
      <c r="E63">
        <v>600</v>
      </c>
    </row>
    <row r="64" spans="1:11" hidden="1">
      <c r="A64" t="s">
        <v>113</v>
      </c>
      <c r="B64" t="s">
        <v>65</v>
      </c>
      <c r="C64">
        <v>321.36</v>
      </c>
      <c r="D64">
        <v>92</v>
      </c>
      <c r="E64" s="3">
        <v>29565.119999999999</v>
      </c>
      <c r="K64" s="3"/>
    </row>
    <row r="65" spans="1:11" hidden="1">
      <c r="A65" t="s">
        <v>114</v>
      </c>
      <c r="B65" t="s">
        <v>65</v>
      </c>
      <c r="C65">
        <v>279</v>
      </c>
      <c r="D65">
        <v>57</v>
      </c>
      <c r="E65" s="3">
        <v>15903</v>
      </c>
      <c r="K65" s="3"/>
    </row>
    <row r="66" spans="1:11" hidden="1">
      <c r="A66" t="s">
        <v>115</v>
      </c>
      <c r="B66" t="s">
        <v>65</v>
      </c>
      <c r="C66">
        <v>290</v>
      </c>
      <c r="D66">
        <v>66</v>
      </c>
      <c r="E66" s="3">
        <v>19140</v>
      </c>
      <c r="K66" s="3"/>
    </row>
    <row r="67" spans="1:11" hidden="1">
      <c r="A67" t="s">
        <v>116</v>
      </c>
      <c r="B67" t="s">
        <v>28</v>
      </c>
      <c r="C67">
        <v>300</v>
      </c>
      <c r="D67">
        <v>50</v>
      </c>
      <c r="E67" s="3">
        <v>15000</v>
      </c>
      <c r="K67" s="3"/>
    </row>
    <row r="68" spans="1:11" hidden="1">
      <c r="A68" t="s">
        <v>117</v>
      </c>
      <c r="B68" t="s">
        <v>28</v>
      </c>
      <c r="C68">
        <v>100</v>
      </c>
      <c r="D68">
        <v>5</v>
      </c>
      <c r="E68">
        <v>500</v>
      </c>
    </row>
    <row r="69" spans="1:11" hidden="1">
      <c r="A69" t="s">
        <v>118</v>
      </c>
      <c r="B69" t="s">
        <v>119</v>
      </c>
      <c r="C69">
        <v>62.1</v>
      </c>
      <c r="D69">
        <v>5</v>
      </c>
      <c r="E69">
        <v>310.5</v>
      </c>
    </row>
    <row r="70" spans="1:11" hidden="1">
      <c r="A70" t="s">
        <v>120</v>
      </c>
      <c r="B70" t="s">
        <v>119</v>
      </c>
      <c r="C70">
        <v>62.1</v>
      </c>
      <c r="D70">
        <v>145</v>
      </c>
      <c r="E70" s="3">
        <v>9004.5</v>
      </c>
      <c r="K70" s="3"/>
    </row>
    <row r="71" spans="1:11" hidden="1">
      <c r="A71" t="s">
        <v>121</v>
      </c>
      <c r="B71" t="s">
        <v>82</v>
      </c>
      <c r="C71">
        <v>280</v>
      </c>
      <c r="D71">
        <v>131</v>
      </c>
      <c r="E71" s="3">
        <v>36680</v>
      </c>
      <c r="K71" s="3"/>
    </row>
    <row r="72" spans="1:11" hidden="1">
      <c r="A72" t="s">
        <v>122</v>
      </c>
      <c r="B72" t="s">
        <v>82</v>
      </c>
      <c r="C72">
        <v>180</v>
      </c>
      <c r="D72">
        <v>90</v>
      </c>
      <c r="E72" s="3">
        <v>16200</v>
      </c>
      <c r="K72" s="3"/>
    </row>
    <row r="73" spans="1:11" ht="30" hidden="1">
      <c r="A73" s="56" t="s">
        <v>123</v>
      </c>
      <c r="B73" t="s">
        <v>82</v>
      </c>
      <c r="C73">
        <v>220</v>
      </c>
      <c r="D73">
        <v>174</v>
      </c>
      <c r="E73" s="3">
        <v>38280</v>
      </c>
      <c r="K73" s="3"/>
    </row>
    <row r="74" spans="1:11" hidden="1">
      <c r="A74" t="s">
        <v>124</v>
      </c>
      <c r="B74" t="s">
        <v>125</v>
      </c>
      <c r="C74">
        <v>900</v>
      </c>
      <c r="D74">
        <v>6</v>
      </c>
      <c r="E74" s="3">
        <v>5400</v>
      </c>
      <c r="K74" s="3"/>
    </row>
    <row r="75" spans="1:11" hidden="1">
      <c r="A75" t="s">
        <v>126</v>
      </c>
      <c r="B75" t="s">
        <v>125</v>
      </c>
      <c r="C75">
        <v>900</v>
      </c>
      <c r="D75">
        <v>2</v>
      </c>
      <c r="E75" s="3">
        <v>1800</v>
      </c>
      <c r="K75" s="3"/>
    </row>
    <row r="76" spans="1:11" hidden="1">
      <c r="A76" t="s">
        <v>127</v>
      </c>
      <c r="B76" t="s">
        <v>125</v>
      </c>
      <c r="C76">
        <v>900</v>
      </c>
      <c r="D76">
        <v>2</v>
      </c>
      <c r="E76" s="3">
        <v>1800</v>
      </c>
      <c r="K76" s="3"/>
    </row>
    <row r="77" spans="1:11" hidden="1">
      <c r="A77" t="s">
        <v>128</v>
      </c>
      <c r="B77" t="s">
        <v>125</v>
      </c>
      <c r="C77">
        <v>900</v>
      </c>
      <c r="D77">
        <v>2</v>
      </c>
      <c r="E77" s="3">
        <v>1800</v>
      </c>
      <c r="K77" s="3"/>
    </row>
    <row r="78" spans="1:11" hidden="1">
      <c r="A78" t="s">
        <v>129</v>
      </c>
      <c r="B78" t="s">
        <v>125</v>
      </c>
      <c r="C78">
        <v>900</v>
      </c>
      <c r="D78">
        <v>30</v>
      </c>
      <c r="E78" s="3">
        <v>27000</v>
      </c>
      <c r="K78" s="3"/>
    </row>
    <row r="79" spans="1:11" hidden="1">
      <c r="A79" t="s">
        <v>130</v>
      </c>
      <c r="B79" t="s">
        <v>125</v>
      </c>
      <c r="C79">
        <v>900</v>
      </c>
      <c r="D79">
        <v>10</v>
      </c>
      <c r="E79" s="3">
        <v>9000</v>
      </c>
      <c r="K79" s="3"/>
    </row>
    <row r="80" spans="1:11" hidden="1">
      <c r="A80" t="s">
        <v>131</v>
      </c>
      <c r="B80" t="s">
        <v>125</v>
      </c>
      <c r="C80">
        <v>900</v>
      </c>
      <c r="D80">
        <v>10</v>
      </c>
      <c r="E80" s="3">
        <v>9000</v>
      </c>
      <c r="K80" s="3"/>
    </row>
    <row r="81" spans="1:11" hidden="1">
      <c r="A81" t="s">
        <v>132</v>
      </c>
      <c r="B81" t="s">
        <v>125</v>
      </c>
      <c r="C81">
        <v>900</v>
      </c>
      <c r="D81">
        <v>10</v>
      </c>
      <c r="E81" s="3">
        <v>9000</v>
      </c>
      <c r="K81" s="3"/>
    </row>
    <row r="82" spans="1:11" hidden="1">
      <c r="A82" t="s">
        <v>133</v>
      </c>
      <c r="B82" t="s">
        <v>75</v>
      </c>
      <c r="C82">
        <v>400</v>
      </c>
      <c r="D82">
        <v>2</v>
      </c>
      <c r="E82">
        <v>800</v>
      </c>
    </row>
    <row r="83" spans="1:11" hidden="1">
      <c r="A83" t="s">
        <v>134</v>
      </c>
      <c r="B83" t="s">
        <v>75</v>
      </c>
      <c r="C83">
        <v>414</v>
      </c>
      <c r="D83">
        <v>2</v>
      </c>
      <c r="E83">
        <v>828</v>
      </c>
    </row>
    <row r="84" spans="1:11" hidden="1">
      <c r="A84" t="s">
        <v>135</v>
      </c>
      <c r="B84" t="s">
        <v>75</v>
      </c>
      <c r="C84">
        <v>400</v>
      </c>
      <c r="D84">
        <v>2</v>
      </c>
      <c r="E84">
        <v>800</v>
      </c>
    </row>
    <row r="85" spans="1:11" hidden="1">
      <c r="A85" t="s">
        <v>136</v>
      </c>
      <c r="B85" t="s">
        <v>125</v>
      </c>
      <c r="C85">
        <v>350</v>
      </c>
      <c r="D85">
        <v>289</v>
      </c>
      <c r="E85" s="3">
        <v>101150</v>
      </c>
      <c r="K85" s="3"/>
    </row>
    <row r="86" spans="1:11" hidden="1">
      <c r="A86" t="s">
        <v>137</v>
      </c>
      <c r="B86" t="s">
        <v>125</v>
      </c>
      <c r="C86">
        <v>320</v>
      </c>
      <c r="D86">
        <v>164</v>
      </c>
      <c r="E86" s="3">
        <v>52480</v>
      </c>
      <c r="K86" s="3"/>
    </row>
    <row r="87" spans="1:11" hidden="1">
      <c r="A87" t="s">
        <v>138</v>
      </c>
      <c r="B87" t="s">
        <v>125</v>
      </c>
      <c r="C87">
        <v>320</v>
      </c>
      <c r="D87">
        <v>164</v>
      </c>
      <c r="E87" s="3">
        <v>52480</v>
      </c>
      <c r="K87" s="3"/>
    </row>
    <row r="88" spans="1:11" hidden="1">
      <c r="A88" t="s">
        <v>139</v>
      </c>
      <c r="B88" t="s">
        <v>125</v>
      </c>
      <c r="C88">
        <v>320</v>
      </c>
      <c r="D88">
        <v>182</v>
      </c>
      <c r="E88" s="3">
        <v>58240</v>
      </c>
      <c r="K88" s="3"/>
    </row>
    <row r="89" spans="1:11" hidden="1">
      <c r="A89" t="s">
        <v>140</v>
      </c>
      <c r="B89" t="s">
        <v>125</v>
      </c>
      <c r="C89">
        <v>249.6</v>
      </c>
      <c r="D89">
        <v>335</v>
      </c>
      <c r="E89" s="3">
        <v>83616</v>
      </c>
      <c r="K89" s="3"/>
    </row>
    <row r="90" spans="1:11" hidden="1">
      <c r="A90" t="s">
        <v>141</v>
      </c>
      <c r="B90" t="s">
        <v>125</v>
      </c>
      <c r="C90">
        <v>249.6</v>
      </c>
      <c r="D90">
        <v>222</v>
      </c>
      <c r="E90" s="3">
        <v>55411.199999999997</v>
      </c>
      <c r="K90" s="3"/>
    </row>
    <row r="91" spans="1:11" hidden="1">
      <c r="A91" t="s">
        <v>142</v>
      </c>
      <c r="B91" t="s">
        <v>125</v>
      </c>
      <c r="C91">
        <v>249.6</v>
      </c>
      <c r="D91">
        <v>226</v>
      </c>
      <c r="E91" s="3">
        <v>56409.599999999999</v>
      </c>
      <c r="K91" s="3"/>
    </row>
    <row r="92" spans="1:11" hidden="1">
      <c r="A92" t="s">
        <v>143</v>
      </c>
      <c r="B92" t="s">
        <v>125</v>
      </c>
      <c r="C92">
        <v>249.6</v>
      </c>
      <c r="D92">
        <v>223</v>
      </c>
      <c r="E92" s="3">
        <v>55660.800000000003</v>
      </c>
      <c r="K92" s="3"/>
    </row>
    <row r="93" spans="1:11" hidden="1">
      <c r="A93" t="s">
        <v>144</v>
      </c>
      <c r="B93" t="s">
        <v>125</v>
      </c>
      <c r="C93">
        <v>821.6</v>
      </c>
      <c r="D93">
        <v>1</v>
      </c>
      <c r="E93">
        <v>821.6</v>
      </c>
    </row>
    <row r="94" spans="1:11" hidden="1">
      <c r="A94" t="s">
        <v>145</v>
      </c>
      <c r="B94" t="s">
        <v>125</v>
      </c>
      <c r="C94">
        <v>249.6</v>
      </c>
      <c r="D94">
        <v>4</v>
      </c>
      <c r="E94">
        <v>998.4</v>
      </c>
    </row>
    <row r="95" spans="1:11" hidden="1">
      <c r="A95" t="s">
        <v>146</v>
      </c>
      <c r="B95" t="s">
        <v>147</v>
      </c>
      <c r="C95" s="3">
        <v>2800</v>
      </c>
      <c r="D95">
        <v>3</v>
      </c>
      <c r="E95" s="3">
        <v>8400</v>
      </c>
      <c r="I95" s="3"/>
      <c r="K95" s="3"/>
    </row>
    <row r="96" spans="1:11" hidden="1">
      <c r="A96" t="s">
        <v>148</v>
      </c>
      <c r="B96" t="s">
        <v>28</v>
      </c>
      <c r="C96">
        <v>120</v>
      </c>
      <c r="D96">
        <v>33</v>
      </c>
      <c r="E96" s="3">
        <v>3960</v>
      </c>
      <c r="K96" s="3"/>
    </row>
    <row r="97" spans="1:11" hidden="1">
      <c r="A97" t="s">
        <v>149</v>
      </c>
      <c r="B97" t="s">
        <v>65</v>
      </c>
      <c r="C97">
        <v>12</v>
      </c>
      <c r="D97">
        <v>12</v>
      </c>
      <c r="E97">
        <v>144</v>
      </c>
    </row>
    <row r="98" spans="1:11" hidden="1">
      <c r="A98" t="s">
        <v>150</v>
      </c>
      <c r="B98" t="s">
        <v>28</v>
      </c>
      <c r="C98">
        <v>200</v>
      </c>
      <c r="D98">
        <v>12</v>
      </c>
      <c r="E98" s="3">
        <v>2400</v>
      </c>
      <c r="K98" s="3"/>
    </row>
    <row r="99" spans="1:11" hidden="1">
      <c r="A99" t="s">
        <v>151</v>
      </c>
      <c r="B99" t="s">
        <v>28</v>
      </c>
      <c r="C99">
        <v>8.98</v>
      </c>
      <c r="D99">
        <v>188</v>
      </c>
      <c r="E99" s="3">
        <v>1688.24</v>
      </c>
      <c r="K99" s="3"/>
    </row>
    <row r="100" spans="1:11" hidden="1">
      <c r="A100" t="s">
        <v>152</v>
      </c>
      <c r="B100" t="s">
        <v>28</v>
      </c>
      <c r="C100">
        <v>8.98</v>
      </c>
      <c r="D100">
        <v>77</v>
      </c>
      <c r="E100">
        <v>691.46</v>
      </c>
    </row>
    <row r="101" spans="1:11" hidden="1">
      <c r="A101" t="s">
        <v>153</v>
      </c>
      <c r="B101" t="s">
        <v>28</v>
      </c>
      <c r="C101">
        <v>8.98</v>
      </c>
      <c r="D101">
        <v>77</v>
      </c>
      <c r="E101">
        <v>691.46</v>
      </c>
    </row>
    <row r="102" spans="1:11" hidden="1">
      <c r="A102" t="s">
        <v>154</v>
      </c>
      <c r="B102" t="s">
        <v>28</v>
      </c>
      <c r="C102">
        <v>13.38</v>
      </c>
      <c r="D102">
        <v>311</v>
      </c>
      <c r="E102" s="3">
        <v>4161.18</v>
      </c>
      <c r="K102" s="3"/>
    </row>
    <row r="103" spans="1:11" hidden="1">
      <c r="A103" t="s">
        <v>155</v>
      </c>
      <c r="B103" t="s">
        <v>28</v>
      </c>
      <c r="C103">
        <v>13.38</v>
      </c>
      <c r="D103">
        <v>47</v>
      </c>
      <c r="E103">
        <v>628.86</v>
      </c>
    </row>
    <row r="104" spans="1:11" hidden="1">
      <c r="A104" t="s">
        <v>156</v>
      </c>
      <c r="B104" t="s">
        <v>28</v>
      </c>
      <c r="C104">
        <v>13.38</v>
      </c>
      <c r="D104">
        <v>24</v>
      </c>
      <c r="E104">
        <v>321.12</v>
      </c>
    </row>
    <row r="105" spans="1:11" hidden="1">
      <c r="A105" t="s">
        <v>157</v>
      </c>
      <c r="B105" t="s">
        <v>30</v>
      </c>
      <c r="C105">
        <v>19.850000000000001</v>
      </c>
      <c r="D105">
        <v>10</v>
      </c>
      <c r="E105">
        <v>198.5</v>
      </c>
    </row>
    <row r="106" spans="1:11" hidden="1">
      <c r="A106" t="s">
        <v>158</v>
      </c>
      <c r="B106" t="s">
        <v>52</v>
      </c>
      <c r="C106">
        <v>138</v>
      </c>
      <c r="D106">
        <v>20</v>
      </c>
      <c r="E106" s="3">
        <v>2760</v>
      </c>
      <c r="K106" s="3"/>
    </row>
    <row r="107" spans="1:11" hidden="1">
      <c r="A107" t="s">
        <v>159</v>
      </c>
      <c r="B107" t="s">
        <v>29</v>
      </c>
      <c r="C107" s="3">
        <v>1540</v>
      </c>
      <c r="D107">
        <v>6</v>
      </c>
      <c r="E107" s="3">
        <v>9240</v>
      </c>
      <c r="I107" s="3"/>
      <c r="K107" s="3"/>
    </row>
    <row r="108" spans="1:11" hidden="1">
      <c r="A108" t="s">
        <v>160</v>
      </c>
      <c r="B108" t="s">
        <v>28</v>
      </c>
      <c r="C108">
        <v>145.6</v>
      </c>
      <c r="D108">
        <v>2</v>
      </c>
      <c r="E108">
        <v>291.2</v>
      </c>
    </row>
    <row r="109" spans="1:11" hidden="1">
      <c r="A109" t="s">
        <v>161</v>
      </c>
      <c r="B109" t="s">
        <v>29</v>
      </c>
      <c r="C109">
        <v>111.3</v>
      </c>
      <c r="D109">
        <v>24</v>
      </c>
      <c r="E109" s="3">
        <v>2671.2</v>
      </c>
      <c r="K109" s="3"/>
    </row>
    <row r="110" spans="1:11" hidden="1">
      <c r="A110" t="s">
        <v>162</v>
      </c>
      <c r="B110" t="s">
        <v>163</v>
      </c>
      <c r="C110">
        <v>100</v>
      </c>
      <c r="D110">
        <v>5</v>
      </c>
      <c r="E110">
        <v>500</v>
      </c>
    </row>
    <row r="111" spans="1:11" hidden="1">
      <c r="A111" t="s">
        <v>164</v>
      </c>
      <c r="B111" t="s">
        <v>82</v>
      </c>
      <c r="C111">
        <v>300</v>
      </c>
      <c r="D111">
        <v>14</v>
      </c>
      <c r="E111" s="3">
        <v>4200</v>
      </c>
      <c r="K111" s="3"/>
    </row>
    <row r="112" spans="1:11" hidden="1">
      <c r="A112" t="s">
        <v>165</v>
      </c>
      <c r="B112" t="s">
        <v>28</v>
      </c>
      <c r="C112">
        <v>40</v>
      </c>
      <c r="D112">
        <v>435</v>
      </c>
      <c r="E112" s="3">
        <v>17400</v>
      </c>
      <c r="K112" s="3"/>
    </row>
    <row r="113" spans="1:11" hidden="1">
      <c r="A113" t="s">
        <v>166</v>
      </c>
      <c r="B113" t="s">
        <v>167</v>
      </c>
      <c r="C113">
        <v>59.28</v>
      </c>
      <c r="D113">
        <v>41</v>
      </c>
      <c r="E113" s="3">
        <v>2430.48</v>
      </c>
      <c r="K113" s="3"/>
    </row>
    <row r="114" spans="1:11" hidden="1">
      <c r="A114" t="s">
        <v>168</v>
      </c>
      <c r="B114" t="s">
        <v>167</v>
      </c>
      <c r="C114">
        <v>47.73</v>
      </c>
      <c r="D114">
        <v>44</v>
      </c>
      <c r="E114" s="3">
        <v>2100.12</v>
      </c>
      <c r="K114" s="3"/>
    </row>
    <row r="115" spans="1:11" hidden="1">
      <c r="A115" t="s">
        <v>169</v>
      </c>
      <c r="B115" t="s">
        <v>28</v>
      </c>
      <c r="C115">
        <v>15</v>
      </c>
      <c r="D115">
        <v>115</v>
      </c>
      <c r="E115" s="3">
        <v>1725</v>
      </c>
      <c r="K115" s="3"/>
    </row>
    <row r="116" spans="1:11" hidden="1">
      <c r="A116" t="s">
        <v>170</v>
      </c>
      <c r="B116" t="s">
        <v>28</v>
      </c>
      <c r="C116">
        <v>25</v>
      </c>
      <c r="D116">
        <v>57</v>
      </c>
      <c r="E116" s="3">
        <v>1425</v>
      </c>
      <c r="K116" s="3"/>
    </row>
    <row r="117" spans="1:11" hidden="1">
      <c r="A117" t="s">
        <v>171</v>
      </c>
      <c r="B117" t="s">
        <v>28</v>
      </c>
      <c r="C117">
        <v>12.04</v>
      </c>
      <c r="D117">
        <v>150</v>
      </c>
      <c r="E117" s="3">
        <v>1806</v>
      </c>
      <c r="K117" s="3"/>
    </row>
    <row r="118" spans="1:11" hidden="1">
      <c r="A118" t="s">
        <v>172</v>
      </c>
      <c r="B118" t="s">
        <v>65</v>
      </c>
      <c r="C118">
        <v>40</v>
      </c>
      <c r="D118">
        <v>237</v>
      </c>
      <c r="E118" s="3">
        <v>9480</v>
      </c>
      <c r="K118" s="3"/>
    </row>
    <row r="119" spans="1:11" hidden="1">
      <c r="A119" t="s">
        <v>173</v>
      </c>
      <c r="B119" t="s">
        <v>52</v>
      </c>
      <c r="C119">
        <v>7.76</v>
      </c>
      <c r="D119">
        <v>47</v>
      </c>
      <c r="E119">
        <v>364.72</v>
      </c>
    </row>
    <row r="120" spans="1:11" hidden="1">
      <c r="A120" t="s">
        <v>174</v>
      </c>
      <c r="B120" t="s">
        <v>52</v>
      </c>
      <c r="C120">
        <v>14.04</v>
      </c>
      <c r="D120">
        <v>138</v>
      </c>
      <c r="E120" s="3">
        <v>1937.52</v>
      </c>
      <c r="K120" s="3"/>
    </row>
    <row r="121" spans="1:11" hidden="1">
      <c r="A121" t="s">
        <v>175</v>
      </c>
      <c r="B121" t="s">
        <v>52</v>
      </c>
      <c r="C121">
        <v>100</v>
      </c>
      <c r="D121">
        <v>1</v>
      </c>
      <c r="E121">
        <v>100</v>
      </c>
    </row>
    <row r="122" spans="1:11" hidden="1">
      <c r="A122" t="s">
        <v>176</v>
      </c>
      <c r="B122" t="s">
        <v>82</v>
      </c>
      <c r="C122">
        <v>128.44</v>
      </c>
      <c r="D122">
        <v>527</v>
      </c>
      <c r="E122" s="3">
        <v>67687.88</v>
      </c>
      <c r="K122" s="3"/>
    </row>
    <row r="123" spans="1:11" hidden="1">
      <c r="A123" t="s">
        <v>177</v>
      </c>
      <c r="B123" t="s">
        <v>82</v>
      </c>
      <c r="C123">
        <v>169.4</v>
      </c>
      <c r="D123" s="4">
        <v>2778</v>
      </c>
      <c r="E123" s="3">
        <v>470593.2</v>
      </c>
      <c r="J123" s="4"/>
      <c r="K123" s="3"/>
    </row>
    <row r="124" spans="1:11" hidden="1">
      <c r="A124" t="s">
        <v>178</v>
      </c>
      <c r="B124" t="s">
        <v>82</v>
      </c>
      <c r="C124">
        <v>170.56</v>
      </c>
      <c r="D124">
        <v>379</v>
      </c>
      <c r="E124" s="3">
        <v>64642.239999999998</v>
      </c>
      <c r="K124" s="3"/>
    </row>
    <row r="125" spans="1:11" hidden="1">
      <c r="A125" t="s">
        <v>179</v>
      </c>
      <c r="B125" t="s">
        <v>82</v>
      </c>
      <c r="C125">
        <v>181.42</v>
      </c>
      <c r="D125">
        <v>927</v>
      </c>
      <c r="E125" s="3">
        <v>168176.34</v>
      </c>
      <c r="K125" s="3"/>
    </row>
    <row r="126" spans="1:11" hidden="1">
      <c r="A126" t="s">
        <v>180</v>
      </c>
      <c r="B126" t="s">
        <v>52</v>
      </c>
      <c r="C126">
        <v>336</v>
      </c>
      <c r="D126">
        <v>10</v>
      </c>
      <c r="E126" s="3">
        <v>3360</v>
      </c>
      <c r="K126" s="3"/>
    </row>
    <row r="127" spans="1:11" hidden="1">
      <c r="A127" t="s">
        <v>181</v>
      </c>
      <c r="B127" t="s">
        <v>52</v>
      </c>
      <c r="C127">
        <v>40</v>
      </c>
      <c r="D127">
        <v>15</v>
      </c>
      <c r="E127">
        <v>600</v>
      </c>
    </row>
    <row r="128" spans="1:11" hidden="1">
      <c r="A128" t="s">
        <v>182</v>
      </c>
      <c r="B128" t="s">
        <v>28</v>
      </c>
      <c r="C128">
        <v>202.8</v>
      </c>
      <c r="D128">
        <v>6</v>
      </c>
      <c r="E128" s="3">
        <v>1216.8</v>
      </c>
      <c r="K128" s="3"/>
    </row>
    <row r="129" spans="1:11" hidden="1">
      <c r="A129" t="s">
        <v>183</v>
      </c>
      <c r="B129" t="s">
        <v>52</v>
      </c>
      <c r="C129">
        <v>96</v>
      </c>
      <c r="D129">
        <v>85</v>
      </c>
      <c r="E129" s="3">
        <v>8160</v>
      </c>
      <c r="K129" s="3"/>
    </row>
    <row r="130" spans="1:11" hidden="1">
      <c r="A130" t="s">
        <v>184</v>
      </c>
      <c r="B130" t="s">
        <v>52</v>
      </c>
      <c r="C130">
        <v>20.79</v>
      </c>
      <c r="D130">
        <v>25</v>
      </c>
      <c r="E130">
        <v>519.75</v>
      </c>
    </row>
    <row r="131" spans="1:11" hidden="1">
      <c r="A131" t="s">
        <v>185</v>
      </c>
      <c r="B131" t="s">
        <v>28</v>
      </c>
      <c r="C131">
        <v>200</v>
      </c>
      <c r="D131">
        <v>30</v>
      </c>
      <c r="E131" s="3">
        <v>6000</v>
      </c>
      <c r="K131" s="3"/>
    </row>
    <row r="132" spans="1:11" hidden="1">
      <c r="A132" t="s">
        <v>186</v>
      </c>
      <c r="B132" t="s">
        <v>28</v>
      </c>
      <c r="C132">
        <v>200</v>
      </c>
      <c r="D132">
        <v>30</v>
      </c>
      <c r="E132" s="3">
        <v>6000</v>
      </c>
      <c r="K132" s="3"/>
    </row>
    <row r="133" spans="1:11" hidden="1">
      <c r="A133" t="s">
        <v>187</v>
      </c>
      <c r="B133" t="s">
        <v>52</v>
      </c>
      <c r="C133">
        <v>250</v>
      </c>
      <c r="D133">
        <v>5</v>
      </c>
      <c r="E133" s="3">
        <v>1250</v>
      </c>
      <c r="K133" s="3"/>
    </row>
    <row r="134" spans="1:11" hidden="1">
      <c r="A134" t="s">
        <v>188</v>
      </c>
      <c r="B134" t="s">
        <v>28</v>
      </c>
      <c r="C134">
        <v>230</v>
      </c>
      <c r="D134">
        <v>30</v>
      </c>
      <c r="E134" s="3">
        <v>6900</v>
      </c>
      <c r="K134" s="3"/>
    </row>
    <row r="135" spans="1:11" hidden="1">
      <c r="A135" t="s">
        <v>189</v>
      </c>
      <c r="B135" t="s">
        <v>65</v>
      </c>
      <c r="C135">
        <v>120</v>
      </c>
      <c r="D135">
        <v>134</v>
      </c>
      <c r="E135" s="3">
        <v>16080</v>
      </c>
      <c r="K135" s="3"/>
    </row>
    <row r="136" spans="1:11" hidden="1">
      <c r="A136" t="s">
        <v>190</v>
      </c>
      <c r="B136" t="s">
        <v>65</v>
      </c>
      <c r="C136">
        <v>240</v>
      </c>
      <c r="D136">
        <v>5</v>
      </c>
      <c r="E136" s="3">
        <v>1200</v>
      </c>
      <c r="K136" s="3"/>
    </row>
    <row r="137" spans="1:11" hidden="1">
      <c r="A137" t="s">
        <v>191</v>
      </c>
      <c r="B137" t="s">
        <v>82</v>
      </c>
      <c r="C137">
        <v>199</v>
      </c>
      <c r="D137">
        <v>50</v>
      </c>
      <c r="E137" s="3">
        <v>9950</v>
      </c>
      <c r="K137" s="3"/>
    </row>
    <row r="138" spans="1:11" hidden="1">
      <c r="A138" t="s">
        <v>192</v>
      </c>
      <c r="B138" t="s">
        <v>65</v>
      </c>
      <c r="C138">
        <v>20</v>
      </c>
      <c r="D138">
        <v>50</v>
      </c>
      <c r="E138" s="3">
        <v>1000</v>
      </c>
      <c r="K138" s="3"/>
    </row>
    <row r="139" spans="1:11" hidden="1">
      <c r="A139" t="s">
        <v>193</v>
      </c>
      <c r="B139" t="s">
        <v>65</v>
      </c>
      <c r="C139">
        <v>250</v>
      </c>
      <c r="D139">
        <v>10</v>
      </c>
      <c r="E139" s="3">
        <v>2500</v>
      </c>
      <c r="K139" s="3"/>
    </row>
    <row r="140" spans="1:11" hidden="1">
      <c r="A140" t="s">
        <v>194</v>
      </c>
      <c r="B140" t="s">
        <v>75</v>
      </c>
      <c r="C140">
        <v>500</v>
      </c>
      <c r="D140">
        <v>1</v>
      </c>
      <c r="E140">
        <v>500</v>
      </c>
    </row>
    <row r="141" spans="1:11" hidden="1">
      <c r="A141" t="s">
        <v>195</v>
      </c>
      <c r="B141" t="s">
        <v>28</v>
      </c>
      <c r="C141">
        <v>131.96</v>
      </c>
      <c r="D141">
        <v>44</v>
      </c>
      <c r="E141" s="3">
        <v>5806.24</v>
      </c>
      <c r="K141" s="3"/>
    </row>
    <row r="142" spans="1:11" hidden="1">
      <c r="A142" t="s">
        <v>196</v>
      </c>
      <c r="B142" t="s">
        <v>52</v>
      </c>
      <c r="C142">
        <v>32</v>
      </c>
      <c r="D142">
        <v>10</v>
      </c>
      <c r="E142">
        <v>320</v>
      </c>
    </row>
    <row r="143" spans="1:11" hidden="1">
      <c r="A143" t="s">
        <v>197</v>
      </c>
      <c r="B143" t="s">
        <v>65</v>
      </c>
      <c r="C143" s="3">
        <v>1500</v>
      </c>
      <c r="D143">
        <v>10</v>
      </c>
      <c r="E143" s="3">
        <v>15000</v>
      </c>
      <c r="I143" s="3"/>
      <c r="K143" s="3"/>
    </row>
    <row r="144" spans="1:11" hidden="1">
      <c r="A144" t="s">
        <v>198</v>
      </c>
      <c r="B144" t="s">
        <v>65</v>
      </c>
      <c r="C144" s="3">
        <v>1500</v>
      </c>
      <c r="D144">
        <v>10</v>
      </c>
      <c r="E144" s="3">
        <v>15000</v>
      </c>
      <c r="I144" s="3"/>
      <c r="K144" s="3"/>
    </row>
    <row r="145" spans="1:11" hidden="1">
      <c r="A145" t="s">
        <v>199</v>
      </c>
      <c r="B145" t="s">
        <v>65</v>
      </c>
      <c r="C145" s="3">
        <v>1500</v>
      </c>
      <c r="D145">
        <v>10</v>
      </c>
      <c r="E145" s="3">
        <v>15000</v>
      </c>
      <c r="I145" s="3"/>
      <c r="K145" s="3"/>
    </row>
    <row r="146" spans="1:11" hidden="1">
      <c r="A146" t="s">
        <v>200</v>
      </c>
      <c r="B146" t="s">
        <v>201</v>
      </c>
      <c r="C146">
        <v>70.72</v>
      </c>
      <c r="D146">
        <v>77</v>
      </c>
      <c r="E146" s="3">
        <v>5445.44</v>
      </c>
      <c r="K146" s="3"/>
    </row>
    <row r="147" spans="1:11" hidden="1">
      <c r="A147" t="s">
        <v>202</v>
      </c>
      <c r="B147" t="s">
        <v>29</v>
      </c>
      <c r="C147" s="3">
        <v>7500</v>
      </c>
      <c r="D147">
        <v>1</v>
      </c>
      <c r="E147" s="3">
        <v>7500</v>
      </c>
      <c r="I147" s="3"/>
      <c r="K147" s="3"/>
    </row>
    <row r="148" spans="1:11" hidden="1">
      <c r="A148" t="s">
        <v>203</v>
      </c>
      <c r="B148" t="s">
        <v>52</v>
      </c>
      <c r="C148">
        <v>109.5</v>
      </c>
      <c r="D148">
        <v>3</v>
      </c>
      <c r="E148">
        <v>328.5</v>
      </c>
    </row>
    <row r="149" spans="1:11" hidden="1">
      <c r="A149" t="s">
        <v>204</v>
      </c>
      <c r="B149" t="s">
        <v>28</v>
      </c>
      <c r="C149">
        <v>100</v>
      </c>
      <c r="D149">
        <v>10</v>
      </c>
      <c r="E149" s="3">
        <v>1000</v>
      </c>
      <c r="K149" s="3"/>
    </row>
    <row r="150" spans="1:11" hidden="1">
      <c r="A150" t="s">
        <v>205</v>
      </c>
      <c r="B150" t="s">
        <v>28</v>
      </c>
      <c r="C150">
        <v>150</v>
      </c>
      <c r="D150">
        <v>10</v>
      </c>
      <c r="E150" s="3">
        <v>1500</v>
      </c>
      <c r="K150" s="3"/>
    </row>
    <row r="151" spans="1:11" hidden="1">
      <c r="A151" t="s">
        <v>206</v>
      </c>
      <c r="B151" t="s">
        <v>28</v>
      </c>
      <c r="C151">
        <v>17.68</v>
      </c>
      <c r="D151">
        <v>20</v>
      </c>
      <c r="E151">
        <v>353.6</v>
      </c>
    </row>
    <row r="152" spans="1:11" hidden="1">
      <c r="A152" t="s">
        <v>207</v>
      </c>
      <c r="B152" t="s">
        <v>28</v>
      </c>
      <c r="C152">
        <v>300</v>
      </c>
      <c r="D152">
        <v>8</v>
      </c>
      <c r="E152" s="3">
        <v>2400</v>
      </c>
      <c r="K152" s="3"/>
    </row>
    <row r="153" spans="1:11" hidden="1">
      <c r="A153" t="s">
        <v>208</v>
      </c>
      <c r="B153" t="s">
        <v>209</v>
      </c>
      <c r="C153">
        <v>40.56</v>
      </c>
      <c r="D153">
        <v>39</v>
      </c>
      <c r="E153" s="3">
        <v>1581.84</v>
      </c>
      <c r="K153" s="3"/>
    </row>
    <row r="154" spans="1:11" hidden="1">
      <c r="A154" t="s">
        <v>210</v>
      </c>
      <c r="B154" t="s">
        <v>28</v>
      </c>
      <c r="C154">
        <v>45</v>
      </c>
      <c r="D154">
        <v>10</v>
      </c>
      <c r="E154">
        <v>450</v>
      </c>
    </row>
    <row r="155" spans="1:11" hidden="1">
      <c r="A155" t="s">
        <v>211</v>
      </c>
      <c r="B155" t="s">
        <v>52</v>
      </c>
      <c r="C155">
        <v>750</v>
      </c>
      <c r="D155">
        <v>10</v>
      </c>
      <c r="E155" s="3">
        <v>7500</v>
      </c>
      <c r="K155" s="3"/>
    </row>
    <row r="156" spans="1:11" hidden="1">
      <c r="A156" t="s">
        <v>212</v>
      </c>
      <c r="B156" t="s">
        <v>28</v>
      </c>
      <c r="C156">
        <v>34.61</v>
      </c>
      <c r="D156">
        <v>264</v>
      </c>
      <c r="E156" s="3">
        <v>9137.0400000000009</v>
      </c>
      <c r="K156" s="3"/>
    </row>
    <row r="157" spans="1:11" hidden="1">
      <c r="A157" t="s">
        <v>213</v>
      </c>
      <c r="B157" t="s">
        <v>28</v>
      </c>
      <c r="C157">
        <v>34.61</v>
      </c>
      <c r="D157">
        <v>156</v>
      </c>
      <c r="E157" s="3">
        <v>5399.16</v>
      </c>
      <c r="K157" s="3"/>
    </row>
    <row r="158" spans="1:11" hidden="1">
      <c r="A158" t="s">
        <v>214</v>
      </c>
      <c r="B158" t="s">
        <v>28</v>
      </c>
      <c r="C158">
        <v>34.61</v>
      </c>
      <c r="D158">
        <v>152</v>
      </c>
      <c r="E158" s="3">
        <v>5260.72</v>
      </c>
      <c r="K158" s="3"/>
    </row>
    <row r="159" spans="1:11" hidden="1">
      <c r="A159" t="s">
        <v>215</v>
      </c>
      <c r="B159" t="s">
        <v>28</v>
      </c>
      <c r="C159">
        <v>100</v>
      </c>
      <c r="D159">
        <v>50</v>
      </c>
      <c r="E159" s="3">
        <v>5000</v>
      </c>
      <c r="K159" s="3"/>
    </row>
    <row r="160" spans="1:11" hidden="1">
      <c r="A160" t="s">
        <v>216</v>
      </c>
      <c r="B160" t="s">
        <v>65</v>
      </c>
      <c r="C160">
        <v>150</v>
      </c>
      <c r="D160">
        <v>25</v>
      </c>
      <c r="E160" s="3">
        <v>3750</v>
      </c>
      <c r="K160" s="3"/>
    </row>
    <row r="161" spans="1:11" hidden="1">
      <c r="A161" t="s">
        <v>217</v>
      </c>
      <c r="B161" t="s">
        <v>28</v>
      </c>
      <c r="C161">
        <v>34.130000000000003</v>
      </c>
      <c r="D161">
        <v>3</v>
      </c>
      <c r="E161">
        <v>102.39</v>
      </c>
    </row>
    <row r="162" spans="1:11" hidden="1">
      <c r="A162" t="s">
        <v>218</v>
      </c>
      <c r="B162" t="s">
        <v>52</v>
      </c>
      <c r="C162">
        <v>50</v>
      </c>
      <c r="D162">
        <v>39</v>
      </c>
      <c r="E162" s="3">
        <v>1950</v>
      </c>
      <c r="K162" s="3"/>
    </row>
    <row r="163" spans="1:11" hidden="1">
      <c r="A163" t="s">
        <v>219</v>
      </c>
      <c r="B163" t="s">
        <v>28</v>
      </c>
      <c r="C163">
        <v>200</v>
      </c>
      <c r="D163">
        <v>10</v>
      </c>
      <c r="E163" s="3">
        <v>2000</v>
      </c>
      <c r="K163" s="3"/>
    </row>
    <row r="164" spans="1:11" hidden="1">
      <c r="A164" t="s">
        <v>220</v>
      </c>
      <c r="B164" t="s">
        <v>52</v>
      </c>
      <c r="C164">
        <v>100</v>
      </c>
      <c r="D164">
        <v>50</v>
      </c>
      <c r="E164" s="3">
        <v>5000</v>
      </c>
      <c r="K164" s="3"/>
    </row>
    <row r="165" spans="1:11" hidden="1">
      <c r="A165" t="s">
        <v>221</v>
      </c>
      <c r="B165" t="s">
        <v>29</v>
      </c>
      <c r="C165">
        <v>914.16</v>
      </c>
      <c r="D165">
        <v>9</v>
      </c>
      <c r="E165" s="3">
        <v>8227.44</v>
      </c>
      <c r="K165" s="3"/>
    </row>
    <row r="166" spans="1:11" hidden="1">
      <c r="A166" t="s">
        <v>222</v>
      </c>
      <c r="B166" t="s">
        <v>28</v>
      </c>
      <c r="C166">
        <v>176.8</v>
      </c>
      <c r="D166">
        <v>30</v>
      </c>
      <c r="E166" s="3">
        <v>5304</v>
      </c>
      <c r="K166" s="3"/>
    </row>
    <row r="167" spans="1:11" hidden="1">
      <c r="A167" t="s">
        <v>222</v>
      </c>
      <c r="B167" t="s">
        <v>28</v>
      </c>
      <c r="C167">
        <v>176.8</v>
      </c>
      <c r="D167">
        <v>21</v>
      </c>
      <c r="E167" s="3">
        <v>3712.8</v>
      </c>
      <c r="K167" s="3"/>
    </row>
    <row r="168" spans="1:11" hidden="1">
      <c r="A168" t="s">
        <v>223</v>
      </c>
      <c r="B168" t="s">
        <v>65</v>
      </c>
      <c r="C168">
        <v>145</v>
      </c>
      <c r="D168">
        <v>15</v>
      </c>
      <c r="E168" s="3">
        <v>2175</v>
      </c>
      <c r="K168" s="3"/>
    </row>
    <row r="169" spans="1:11" hidden="1">
      <c r="A169" t="s">
        <v>224</v>
      </c>
      <c r="B169" t="s">
        <v>28</v>
      </c>
      <c r="C169">
        <v>6</v>
      </c>
      <c r="D169">
        <v>50</v>
      </c>
      <c r="E169">
        <v>300</v>
      </c>
    </row>
    <row r="170" spans="1:11" hidden="1">
      <c r="A170" t="s">
        <v>225</v>
      </c>
      <c r="B170" t="s">
        <v>28</v>
      </c>
      <c r="C170">
        <v>10</v>
      </c>
      <c r="D170">
        <v>30</v>
      </c>
      <c r="E170">
        <v>300</v>
      </c>
    </row>
    <row r="171" spans="1:11" hidden="1">
      <c r="A171" t="s">
        <v>226</v>
      </c>
      <c r="B171" t="s">
        <v>65</v>
      </c>
      <c r="C171">
        <v>120</v>
      </c>
      <c r="D171">
        <v>25</v>
      </c>
      <c r="E171" s="3">
        <v>3000</v>
      </c>
      <c r="K171" s="3"/>
    </row>
    <row r="172" spans="1:11" hidden="1">
      <c r="A172" t="s">
        <v>227</v>
      </c>
      <c r="B172" t="s">
        <v>28</v>
      </c>
      <c r="C172">
        <v>55.83</v>
      </c>
      <c r="D172">
        <v>2</v>
      </c>
      <c r="E172">
        <v>111.66</v>
      </c>
    </row>
    <row r="173" spans="1:11" hidden="1">
      <c r="A173" t="s">
        <v>228</v>
      </c>
      <c r="B173" t="s">
        <v>30</v>
      </c>
      <c r="C173">
        <v>54.6</v>
      </c>
      <c r="D173">
        <v>20</v>
      </c>
      <c r="E173" s="3">
        <v>1092</v>
      </c>
      <c r="K173" s="3"/>
    </row>
    <row r="174" spans="1:11" hidden="1">
      <c r="A174" t="s">
        <v>229</v>
      </c>
      <c r="B174" t="s">
        <v>30</v>
      </c>
      <c r="C174">
        <v>106.6</v>
      </c>
      <c r="D174">
        <v>41</v>
      </c>
      <c r="E174" s="3">
        <v>4370.6000000000004</v>
      </c>
      <c r="K174" s="3"/>
    </row>
    <row r="175" spans="1:11" hidden="1">
      <c r="A175" t="s">
        <v>230</v>
      </c>
      <c r="B175" t="s">
        <v>30</v>
      </c>
      <c r="C175">
        <v>10.09</v>
      </c>
      <c r="D175">
        <v>2</v>
      </c>
      <c r="E175">
        <v>20.18</v>
      </c>
    </row>
    <row r="176" spans="1:11" hidden="1">
      <c r="A176" t="s">
        <v>231</v>
      </c>
      <c r="B176" t="s">
        <v>30</v>
      </c>
      <c r="C176">
        <v>19.97</v>
      </c>
      <c r="D176">
        <v>361</v>
      </c>
      <c r="E176" s="3">
        <v>7209.17</v>
      </c>
      <c r="K176" s="3"/>
    </row>
    <row r="177" spans="1:12" hidden="1">
      <c r="A177" t="s">
        <v>232</v>
      </c>
      <c r="B177" t="s">
        <v>28</v>
      </c>
      <c r="C177">
        <v>50</v>
      </c>
      <c r="D177">
        <v>3</v>
      </c>
      <c r="E177">
        <v>150</v>
      </c>
    </row>
    <row r="178" spans="1:12" hidden="1">
      <c r="A178" t="s">
        <v>233</v>
      </c>
      <c r="B178" t="s">
        <v>65</v>
      </c>
      <c r="C178">
        <v>87.4</v>
      </c>
      <c r="D178">
        <v>200</v>
      </c>
      <c r="E178" s="3">
        <v>17480</v>
      </c>
      <c r="K178" s="3"/>
    </row>
    <row r="179" spans="1:12" hidden="1">
      <c r="A179" t="s">
        <v>234</v>
      </c>
      <c r="B179" t="s">
        <v>147</v>
      </c>
      <c r="C179" s="3">
        <v>2000</v>
      </c>
      <c r="D179">
        <v>2</v>
      </c>
      <c r="E179" s="3">
        <v>4000</v>
      </c>
      <c r="I179" s="3"/>
      <c r="K179" s="3"/>
    </row>
    <row r="180" spans="1:12" hidden="1">
      <c r="A180" t="s">
        <v>235</v>
      </c>
      <c r="B180" t="s">
        <v>28</v>
      </c>
      <c r="C180">
        <v>250</v>
      </c>
      <c r="D180">
        <v>4</v>
      </c>
      <c r="E180" s="3">
        <v>1000</v>
      </c>
      <c r="K180" s="3"/>
    </row>
    <row r="181" spans="1:12" hidden="1">
      <c r="A181" t="s">
        <v>236</v>
      </c>
      <c r="B181" t="s">
        <v>75</v>
      </c>
      <c r="C181">
        <v>300</v>
      </c>
      <c r="D181">
        <v>20</v>
      </c>
      <c r="E181" s="3">
        <v>6000</v>
      </c>
      <c r="K181" s="3"/>
    </row>
    <row r="182" spans="1:12" hidden="1">
      <c r="A182" t="s">
        <v>237</v>
      </c>
      <c r="B182" t="s">
        <v>75</v>
      </c>
      <c r="C182">
        <v>300</v>
      </c>
      <c r="D182">
        <v>15</v>
      </c>
      <c r="E182" s="3">
        <v>4500</v>
      </c>
      <c r="K182" s="3"/>
    </row>
    <row r="183" spans="1:12" hidden="1">
      <c r="A183" t="s">
        <v>238</v>
      </c>
      <c r="B183" t="s">
        <v>75</v>
      </c>
      <c r="C183">
        <v>300</v>
      </c>
      <c r="D183">
        <v>15</v>
      </c>
      <c r="E183" s="3">
        <v>4500</v>
      </c>
      <c r="K183" s="3"/>
    </row>
    <row r="184" spans="1:12" hidden="1">
      <c r="A184" t="s">
        <v>239</v>
      </c>
      <c r="B184" t="s">
        <v>75</v>
      </c>
      <c r="C184">
        <v>300</v>
      </c>
      <c r="D184">
        <v>15</v>
      </c>
      <c r="E184" s="3">
        <v>4500</v>
      </c>
      <c r="K184" s="3"/>
    </row>
    <row r="185" spans="1:12" hidden="1">
      <c r="A185" t="s">
        <v>240</v>
      </c>
      <c r="B185" t="s">
        <v>28</v>
      </c>
      <c r="C185">
        <v>600</v>
      </c>
      <c r="D185">
        <v>5</v>
      </c>
      <c r="E185" s="3">
        <v>3000</v>
      </c>
      <c r="K185" s="3"/>
    </row>
    <row r="186" spans="1:12" hidden="1">
      <c r="A186" t="s">
        <v>241</v>
      </c>
      <c r="B186" t="s">
        <v>52</v>
      </c>
      <c r="C186">
        <v>900</v>
      </c>
      <c r="D186">
        <v>5</v>
      </c>
      <c r="E186" s="3">
        <v>4500</v>
      </c>
      <c r="K186" s="3"/>
    </row>
    <row r="187" spans="1:12" ht="15.75" hidden="1">
      <c r="E187" s="57">
        <f>SUM(E2:E186)</f>
        <v>2437504.4700000002</v>
      </c>
    </row>
    <row r="188" spans="1:12" ht="18.75">
      <c r="A188" s="133" t="s">
        <v>265</v>
      </c>
      <c r="B188" s="133"/>
      <c r="C188" s="133"/>
      <c r="D188" s="133"/>
      <c r="E188" s="133"/>
      <c r="G188" s="27" t="s">
        <v>439</v>
      </c>
      <c r="H188" s="27"/>
      <c r="I188" s="27"/>
      <c r="J188" s="27"/>
      <c r="K188" s="27"/>
      <c r="L188" s="27"/>
    </row>
    <row r="189" spans="1:12">
      <c r="A189" s="24" t="s">
        <v>243</v>
      </c>
    </row>
    <row r="190" spans="1:12">
      <c r="A190" s="58" t="s">
        <v>41</v>
      </c>
      <c r="B190" s="58" t="s">
        <v>24</v>
      </c>
      <c r="C190" s="58" t="s">
        <v>42</v>
      </c>
      <c r="D190" s="58" t="s">
        <v>43</v>
      </c>
      <c r="E190" s="58" t="s">
        <v>44</v>
      </c>
    </row>
    <row r="191" spans="1:12">
      <c r="A191" s="58"/>
      <c r="B191" s="58"/>
      <c r="C191" s="58"/>
      <c r="D191" s="58"/>
      <c r="E191" s="58"/>
    </row>
    <row r="192" spans="1:12">
      <c r="A192" s="20" t="s">
        <v>61</v>
      </c>
      <c r="B192" s="20" t="s">
        <v>28</v>
      </c>
      <c r="C192" s="20">
        <v>136.24</v>
      </c>
      <c r="D192" s="20">
        <v>12</v>
      </c>
      <c r="E192" s="19">
        <f>D192*C192</f>
        <v>1634.88</v>
      </c>
    </row>
    <row r="193" spans="1:5">
      <c r="A193" s="20" t="s">
        <v>63</v>
      </c>
      <c r="B193" s="20" t="s">
        <v>29</v>
      </c>
      <c r="C193" s="20">
        <v>346.85</v>
      </c>
      <c r="D193" s="20">
        <v>4</v>
      </c>
      <c r="E193" s="19">
        <f t="shared" ref="E193:E256" si="0">D193*C193</f>
        <v>1387.4</v>
      </c>
    </row>
    <row r="194" spans="1:5">
      <c r="A194" t="s">
        <v>91</v>
      </c>
      <c r="B194" t="s">
        <v>28</v>
      </c>
      <c r="C194">
        <v>24.83</v>
      </c>
      <c r="D194">
        <v>24</v>
      </c>
      <c r="E194" s="3">
        <f t="shared" si="0"/>
        <v>595.91999999999996</v>
      </c>
    </row>
    <row r="195" spans="1:5">
      <c r="A195" t="s">
        <v>105</v>
      </c>
      <c r="B195" t="s">
        <v>28</v>
      </c>
      <c r="C195">
        <v>309.76</v>
      </c>
      <c r="D195">
        <v>4</v>
      </c>
      <c r="E195" s="3">
        <f t="shared" si="0"/>
        <v>1239.04</v>
      </c>
    </row>
    <row r="196" spans="1:5">
      <c r="A196" t="s">
        <v>112</v>
      </c>
      <c r="B196" t="s">
        <v>28</v>
      </c>
      <c r="C196">
        <v>6</v>
      </c>
      <c r="D196">
        <v>100</v>
      </c>
      <c r="E196" s="3">
        <f t="shared" si="0"/>
        <v>600</v>
      </c>
    </row>
    <row r="197" spans="1:5">
      <c r="A197" t="s">
        <v>121</v>
      </c>
      <c r="B197" t="s">
        <v>82</v>
      </c>
      <c r="C197">
        <v>280</v>
      </c>
      <c r="D197">
        <v>16</v>
      </c>
      <c r="E197" s="3">
        <f t="shared" si="0"/>
        <v>4480</v>
      </c>
    </row>
    <row r="198" spans="1:5">
      <c r="A198" t="s">
        <v>122</v>
      </c>
      <c r="B198" t="s">
        <v>82</v>
      </c>
      <c r="C198">
        <v>180</v>
      </c>
      <c r="D198">
        <v>10</v>
      </c>
      <c r="E198" s="3">
        <f t="shared" si="0"/>
        <v>1800</v>
      </c>
    </row>
    <row r="199" spans="1:5" ht="30">
      <c r="A199" s="10" t="s">
        <v>123</v>
      </c>
      <c r="B199" t="s">
        <v>82</v>
      </c>
      <c r="C199">
        <v>220</v>
      </c>
      <c r="D199">
        <v>16</v>
      </c>
      <c r="E199" s="3">
        <f t="shared" si="0"/>
        <v>3520</v>
      </c>
    </row>
    <row r="200" spans="1:5">
      <c r="A200" t="s">
        <v>148</v>
      </c>
      <c r="B200" t="s">
        <v>28</v>
      </c>
      <c r="C200">
        <v>120</v>
      </c>
      <c r="D200">
        <v>18</v>
      </c>
      <c r="E200" s="3">
        <f t="shared" si="0"/>
        <v>2160</v>
      </c>
    </row>
    <row r="201" spans="1:5">
      <c r="A201" t="s">
        <v>150</v>
      </c>
      <c r="B201" t="s">
        <v>28</v>
      </c>
      <c r="C201">
        <v>200</v>
      </c>
      <c r="D201">
        <v>12</v>
      </c>
      <c r="E201" s="3">
        <f t="shared" si="0"/>
        <v>2400</v>
      </c>
    </row>
    <row r="202" spans="1:5">
      <c r="A202" t="s">
        <v>195</v>
      </c>
      <c r="B202" t="s">
        <v>28</v>
      </c>
      <c r="C202">
        <v>131.96</v>
      </c>
      <c r="D202">
        <v>4</v>
      </c>
      <c r="E202" s="3">
        <f t="shared" si="0"/>
        <v>527.84</v>
      </c>
    </row>
    <row r="203" spans="1:5">
      <c r="A203" t="s">
        <v>212</v>
      </c>
      <c r="B203" t="s">
        <v>28</v>
      </c>
      <c r="C203">
        <v>34.61</v>
      </c>
      <c r="D203">
        <v>6</v>
      </c>
      <c r="E203" s="3">
        <f t="shared" si="0"/>
        <v>207.66</v>
      </c>
    </row>
    <row r="204" spans="1:5">
      <c r="A204" t="s">
        <v>213</v>
      </c>
      <c r="B204" t="s">
        <v>28</v>
      </c>
      <c r="C204">
        <v>34.61</v>
      </c>
      <c r="D204">
        <v>6</v>
      </c>
      <c r="E204" s="3">
        <f t="shared" si="0"/>
        <v>207.66</v>
      </c>
    </row>
    <row r="205" spans="1:5">
      <c r="E205" s="55">
        <f>SUM(E192:E204)</f>
        <v>20760.399999999998</v>
      </c>
    </row>
    <row r="206" spans="1:5">
      <c r="E206" s="3"/>
    </row>
    <row r="207" spans="1:5">
      <c r="A207" s="24" t="s">
        <v>245</v>
      </c>
      <c r="E207" s="3"/>
    </row>
    <row r="208" spans="1:5">
      <c r="A208" s="20" t="s">
        <v>46</v>
      </c>
      <c r="B208" s="20" t="s">
        <v>47</v>
      </c>
      <c r="C208" s="20">
        <v>86.06</v>
      </c>
      <c r="D208" s="20">
        <v>5</v>
      </c>
      <c r="E208" s="19">
        <f t="shared" si="0"/>
        <v>430.3</v>
      </c>
    </row>
    <row r="209" spans="1:5">
      <c r="A209" t="s">
        <v>48</v>
      </c>
      <c r="B209" t="s">
        <v>28</v>
      </c>
      <c r="C209">
        <v>176.8</v>
      </c>
      <c r="D209">
        <v>18</v>
      </c>
      <c r="E209" s="3">
        <f t="shared" si="0"/>
        <v>3182.4</v>
      </c>
    </row>
    <row r="210" spans="1:5">
      <c r="A210" t="s">
        <v>53</v>
      </c>
      <c r="B210" t="s">
        <v>52</v>
      </c>
      <c r="C210">
        <v>430</v>
      </c>
      <c r="D210">
        <v>1</v>
      </c>
      <c r="E210" s="3">
        <f t="shared" si="0"/>
        <v>430</v>
      </c>
    </row>
    <row r="211" spans="1:5">
      <c r="A211" t="s">
        <v>58</v>
      </c>
      <c r="B211" t="s">
        <v>52</v>
      </c>
      <c r="C211">
        <v>150</v>
      </c>
      <c r="D211">
        <v>6</v>
      </c>
      <c r="E211" s="3">
        <f t="shared" si="0"/>
        <v>900</v>
      </c>
    </row>
    <row r="212" spans="1:5">
      <c r="A212" t="s">
        <v>58</v>
      </c>
      <c r="B212" t="s">
        <v>52</v>
      </c>
      <c r="C212">
        <v>150</v>
      </c>
      <c r="D212">
        <v>3</v>
      </c>
      <c r="E212" s="3">
        <f t="shared" si="0"/>
        <v>450</v>
      </c>
    </row>
    <row r="213" spans="1:5">
      <c r="A213" t="s">
        <v>59</v>
      </c>
      <c r="B213" t="s">
        <v>52</v>
      </c>
      <c r="C213">
        <v>150</v>
      </c>
      <c r="D213">
        <v>6</v>
      </c>
      <c r="E213" s="3">
        <f t="shared" si="0"/>
        <v>900</v>
      </c>
    </row>
    <row r="214" spans="1:5">
      <c r="A214" t="s">
        <v>59</v>
      </c>
      <c r="B214" t="s">
        <v>52</v>
      </c>
      <c r="C214">
        <v>150</v>
      </c>
      <c r="D214">
        <v>3</v>
      </c>
      <c r="E214" s="3">
        <f t="shared" si="0"/>
        <v>450</v>
      </c>
    </row>
    <row r="215" spans="1:5">
      <c r="A215" t="s">
        <v>79</v>
      </c>
      <c r="B215" t="s">
        <v>52</v>
      </c>
      <c r="C215">
        <v>20.8</v>
      </c>
      <c r="D215">
        <v>20</v>
      </c>
      <c r="E215" s="3">
        <f t="shared" si="0"/>
        <v>416</v>
      </c>
    </row>
    <row r="216" spans="1:5">
      <c r="A216" t="s">
        <v>84</v>
      </c>
      <c r="B216" t="s">
        <v>52</v>
      </c>
      <c r="C216">
        <v>50</v>
      </c>
      <c r="D216">
        <v>250</v>
      </c>
      <c r="E216" s="3">
        <f t="shared" si="0"/>
        <v>12500</v>
      </c>
    </row>
    <row r="217" spans="1:5">
      <c r="A217" t="s">
        <v>93</v>
      </c>
      <c r="B217" t="s">
        <v>52</v>
      </c>
      <c r="C217">
        <v>738.4</v>
      </c>
      <c r="D217">
        <v>10</v>
      </c>
      <c r="E217" s="3">
        <f t="shared" si="0"/>
        <v>7384</v>
      </c>
    </row>
    <row r="218" spans="1:5">
      <c r="A218" t="s">
        <v>95</v>
      </c>
      <c r="B218" t="s">
        <v>65</v>
      </c>
      <c r="C218">
        <v>350</v>
      </c>
      <c r="D218">
        <v>3</v>
      </c>
      <c r="E218" s="3">
        <f t="shared" si="0"/>
        <v>1050</v>
      </c>
    </row>
    <row r="219" spans="1:5">
      <c r="A219" t="s">
        <v>96</v>
      </c>
      <c r="B219" t="s">
        <v>28</v>
      </c>
      <c r="C219">
        <v>150</v>
      </c>
      <c r="D219">
        <v>2</v>
      </c>
      <c r="E219" s="3">
        <f t="shared" si="0"/>
        <v>300</v>
      </c>
    </row>
    <row r="220" spans="1:5">
      <c r="A220" t="s">
        <v>97</v>
      </c>
      <c r="B220" t="s">
        <v>28</v>
      </c>
      <c r="C220">
        <v>6</v>
      </c>
      <c r="D220">
        <v>250</v>
      </c>
      <c r="E220" s="3">
        <f t="shared" si="0"/>
        <v>1500</v>
      </c>
    </row>
    <row r="221" spans="1:5">
      <c r="A221" t="s">
        <v>101</v>
      </c>
      <c r="B221" t="s">
        <v>52</v>
      </c>
      <c r="C221">
        <v>59</v>
      </c>
      <c r="D221">
        <v>3</v>
      </c>
      <c r="E221" s="3">
        <f t="shared" si="0"/>
        <v>177</v>
      </c>
    </row>
    <row r="222" spans="1:5">
      <c r="A222" t="s">
        <v>114</v>
      </c>
      <c r="B222" t="s">
        <v>65</v>
      </c>
      <c r="C222">
        <v>279</v>
      </c>
      <c r="D222">
        <v>8</v>
      </c>
      <c r="E222" s="3">
        <f t="shared" si="0"/>
        <v>2232</v>
      </c>
    </row>
    <row r="223" spans="1:5">
      <c r="A223" t="s">
        <v>115</v>
      </c>
      <c r="B223" t="s">
        <v>65</v>
      </c>
      <c r="C223">
        <v>290</v>
      </c>
      <c r="D223">
        <v>50</v>
      </c>
      <c r="E223" s="3">
        <f t="shared" si="0"/>
        <v>14500</v>
      </c>
    </row>
    <row r="224" spans="1:5">
      <c r="A224" t="s">
        <v>116</v>
      </c>
      <c r="B224" t="s">
        <v>28</v>
      </c>
      <c r="C224">
        <v>300</v>
      </c>
      <c r="D224">
        <v>50</v>
      </c>
      <c r="E224" s="3">
        <f t="shared" si="0"/>
        <v>15000</v>
      </c>
    </row>
    <row r="225" spans="1:5">
      <c r="A225" t="s">
        <v>117</v>
      </c>
      <c r="B225" t="s">
        <v>28</v>
      </c>
      <c r="C225">
        <v>100</v>
      </c>
      <c r="D225">
        <v>5</v>
      </c>
      <c r="E225" s="3">
        <f t="shared" si="0"/>
        <v>500</v>
      </c>
    </row>
    <row r="226" spans="1:5">
      <c r="A226" t="s">
        <v>120</v>
      </c>
      <c r="B226" t="s">
        <v>119</v>
      </c>
      <c r="C226">
        <v>62.1</v>
      </c>
      <c r="D226">
        <v>20</v>
      </c>
      <c r="E226" s="3">
        <f t="shared" si="0"/>
        <v>1242</v>
      </c>
    </row>
    <row r="227" spans="1:5">
      <c r="A227" t="s">
        <v>120</v>
      </c>
      <c r="B227" t="s">
        <v>119</v>
      </c>
      <c r="C227">
        <v>62.1</v>
      </c>
      <c r="D227">
        <v>10</v>
      </c>
      <c r="E227" s="3">
        <f t="shared" si="0"/>
        <v>621</v>
      </c>
    </row>
    <row r="228" spans="1:5">
      <c r="A228" t="s">
        <v>133</v>
      </c>
      <c r="B228" t="s">
        <v>75</v>
      </c>
      <c r="C228">
        <v>400</v>
      </c>
      <c r="D228">
        <v>2</v>
      </c>
      <c r="E228" s="3">
        <f t="shared" si="0"/>
        <v>800</v>
      </c>
    </row>
    <row r="229" spans="1:5">
      <c r="A229" t="s">
        <v>134</v>
      </c>
      <c r="B229" t="s">
        <v>75</v>
      </c>
      <c r="C229">
        <v>414</v>
      </c>
      <c r="D229">
        <v>2</v>
      </c>
      <c r="E229" s="3">
        <f t="shared" si="0"/>
        <v>828</v>
      </c>
    </row>
    <row r="230" spans="1:5">
      <c r="A230" t="s">
        <v>135</v>
      </c>
      <c r="B230" t="s">
        <v>75</v>
      </c>
      <c r="C230">
        <v>400</v>
      </c>
      <c r="D230">
        <v>2</v>
      </c>
      <c r="E230" s="3">
        <f t="shared" si="0"/>
        <v>800</v>
      </c>
    </row>
    <row r="231" spans="1:5">
      <c r="A231" t="s">
        <v>136</v>
      </c>
      <c r="B231" t="s">
        <v>125</v>
      </c>
      <c r="C231">
        <v>350</v>
      </c>
      <c r="D231">
        <v>80</v>
      </c>
      <c r="E231" s="3">
        <f t="shared" si="0"/>
        <v>28000</v>
      </c>
    </row>
    <row r="232" spans="1:5">
      <c r="A232" t="s">
        <v>136</v>
      </c>
      <c r="B232" t="s">
        <v>125</v>
      </c>
      <c r="C232">
        <v>350</v>
      </c>
      <c r="D232">
        <v>32</v>
      </c>
      <c r="E232" s="3">
        <f t="shared" si="0"/>
        <v>11200</v>
      </c>
    </row>
    <row r="233" spans="1:5">
      <c r="A233" t="s">
        <v>137</v>
      </c>
      <c r="B233" t="s">
        <v>125</v>
      </c>
      <c r="C233">
        <v>320</v>
      </c>
      <c r="D233">
        <v>20</v>
      </c>
      <c r="E233" s="3">
        <f t="shared" si="0"/>
        <v>6400</v>
      </c>
    </row>
    <row r="234" spans="1:5">
      <c r="A234" t="s">
        <v>137</v>
      </c>
      <c r="B234" t="s">
        <v>125</v>
      </c>
      <c r="C234">
        <v>320</v>
      </c>
      <c r="D234">
        <v>39</v>
      </c>
      <c r="E234" s="3">
        <f t="shared" si="0"/>
        <v>12480</v>
      </c>
    </row>
    <row r="235" spans="1:5">
      <c r="A235" t="s">
        <v>138</v>
      </c>
      <c r="B235" t="s">
        <v>125</v>
      </c>
      <c r="C235">
        <v>320</v>
      </c>
      <c r="D235">
        <v>20</v>
      </c>
      <c r="E235" s="3">
        <f t="shared" si="0"/>
        <v>6400</v>
      </c>
    </row>
    <row r="236" spans="1:5">
      <c r="A236" t="s">
        <v>138</v>
      </c>
      <c r="B236" t="s">
        <v>125</v>
      </c>
      <c r="C236">
        <v>320</v>
      </c>
      <c r="D236">
        <v>39</v>
      </c>
      <c r="E236" s="3">
        <f t="shared" si="0"/>
        <v>12480</v>
      </c>
    </row>
    <row r="237" spans="1:5">
      <c r="A237" t="s">
        <v>139</v>
      </c>
      <c r="B237" t="s">
        <v>125</v>
      </c>
      <c r="C237">
        <v>320</v>
      </c>
      <c r="D237">
        <v>20</v>
      </c>
      <c r="E237" s="3">
        <f t="shared" si="0"/>
        <v>6400</v>
      </c>
    </row>
    <row r="238" spans="1:5">
      <c r="A238" t="s">
        <v>139</v>
      </c>
      <c r="B238" t="s">
        <v>125</v>
      </c>
      <c r="C238">
        <v>320</v>
      </c>
      <c r="D238">
        <v>57</v>
      </c>
      <c r="E238" s="3">
        <f t="shared" si="0"/>
        <v>18240</v>
      </c>
    </row>
    <row r="239" spans="1:5">
      <c r="A239" t="s">
        <v>140</v>
      </c>
      <c r="B239" t="s">
        <v>125</v>
      </c>
      <c r="C239">
        <v>249.6</v>
      </c>
      <c r="D239">
        <v>47</v>
      </c>
      <c r="E239" s="3">
        <f t="shared" si="0"/>
        <v>11731.199999999999</v>
      </c>
    </row>
    <row r="240" spans="1:5">
      <c r="A240" t="s">
        <v>140</v>
      </c>
      <c r="B240" t="s">
        <v>125</v>
      </c>
      <c r="C240">
        <v>249.6</v>
      </c>
      <c r="D240">
        <v>40</v>
      </c>
      <c r="E240" s="3">
        <f t="shared" si="0"/>
        <v>9984</v>
      </c>
    </row>
    <row r="241" spans="1:5">
      <c r="A241" t="s">
        <v>141</v>
      </c>
      <c r="B241" t="s">
        <v>125</v>
      </c>
      <c r="C241">
        <v>249.6</v>
      </c>
      <c r="D241">
        <v>20</v>
      </c>
      <c r="E241" s="3">
        <f t="shared" si="0"/>
        <v>4992</v>
      </c>
    </row>
    <row r="242" spans="1:5">
      <c r="A242" t="s">
        <v>141</v>
      </c>
      <c r="B242" t="s">
        <v>125</v>
      </c>
      <c r="C242">
        <v>249.6</v>
      </c>
      <c r="D242">
        <v>30</v>
      </c>
      <c r="E242" s="3">
        <f t="shared" si="0"/>
        <v>7488</v>
      </c>
    </row>
    <row r="243" spans="1:5">
      <c r="A243" t="s">
        <v>142</v>
      </c>
      <c r="B243" t="s">
        <v>125</v>
      </c>
      <c r="C243">
        <v>249.6</v>
      </c>
      <c r="D243">
        <v>24</v>
      </c>
      <c r="E243" s="3">
        <f t="shared" si="0"/>
        <v>5990.4</v>
      </c>
    </row>
    <row r="244" spans="1:5">
      <c r="A244" t="s">
        <v>142</v>
      </c>
      <c r="B244" t="s">
        <v>125</v>
      </c>
      <c r="C244">
        <v>249.6</v>
      </c>
      <c r="D244">
        <v>30</v>
      </c>
      <c r="E244" s="3">
        <f t="shared" si="0"/>
        <v>7488</v>
      </c>
    </row>
    <row r="245" spans="1:5">
      <c r="A245" t="s">
        <v>143</v>
      </c>
      <c r="B245" t="s">
        <v>125</v>
      </c>
      <c r="C245">
        <v>249.6</v>
      </c>
      <c r="D245">
        <v>24</v>
      </c>
      <c r="E245" s="3">
        <f t="shared" si="0"/>
        <v>5990.4</v>
      </c>
    </row>
    <row r="246" spans="1:5">
      <c r="A246" t="s">
        <v>143</v>
      </c>
      <c r="B246" t="s">
        <v>125</v>
      </c>
      <c r="C246">
        <v>249.6</v>
      </c>
      <c r="D246">
        <v>30</v>
      </c>
      <c r="E246" s="3">
        <f t="shared" si="0"/>
        <v>7488</v>
      </c>
    </row>
    <row r="247" spans="1:5">
      <c r="A247" t="s">
        <v>144</v>
      </c>
      <c r="B247" t="s">
        <v>125</v>
      </c>
      <c r="C247">
        <v>821.6</v>
      </c>
      <c r="D247">
        <v>1</v>
      </c>
      <c r="E247" s="3">
        <f t="shared" si="0"/>
        <v>821.6</v>
      </c>
    </row>
    <row r="248" spans="1:5">
      <c r="A248" t="s">
        <v>145</v>
      </c>
      <c r="B248" t="s">
        <v>125</v>
      </c>
      <c r="C248">
        <v>249.6</v>
      </c>
      <c r="D248">
        <v>4</v>
      </c>
      <c r="E248" s="3">
        <f t="shared" si="0"/>
        <v>998.4</v>
      </c>
    </row>
    <row r="249" spans="1:5">
      <c r="A249" t="s">
        <v>146</v>
      </c>
      <c r="B249" t="s">
        <v>147</v>
      </c>
      <c r="C249" s="3">
        <v>2800</v>
      </c>
      <c r="D249">
        <v>3</v>
      </c>
      <c r="E249" s="3">
        <f t="shared" si="0"/>
        <v>8400</v>
      </c>
    </row>
    <row r="250" spans="1:5">
      <c r="A250" t="s">
        <v>148</v>
      </c>
      <c r="B250" t="s">
        <v>28</v>
      </c>
      <c r="C250">
        <v>120</v>
      </c>
      <c r="D250">
        <v>15</v>
      </c>
      <c r="E250" s="3">
        <f t="shared" si="0"/>
        <v>1800</v>
      </c>
    </row>
    <row r="251" spans="1:5">
      <c r="A251" t="s">
        <v>151</v>
      </c>
      <c r="B251" t="s">
        <v>28</v>
      </c>
      <c r="C251">
        <v>8.98</v>
      </c>
      <c r="D251">
        <v>21</v>
      </c>
      <c r="E251" s="3">
        <f t="shared" si="0"/>
        <v>188.58</v>
      </c>
    </row>
    <row r="252" spans="1:5">
      <c r="A252" s="20" t="s">
        <v>154</v>
      </c>
      <c r="B252" s="20" t="s">
        <v>28</v>
      </c>
      <c r="C252" s="20">
        <v>13.38</v>
      </c>
      <c r="D252" s="20">
        <v>35</v>
      </c>
      <c r="E252" s="19">
        <f t="shared" si="0"/>
        <v>468.3</v>
      </c>
    </row>
    <row r="253" spans="1:5">
      <c r="A253" t="s">
        <v>164</v>
      </c>
      <c r="B253" t="s">
        <v>82</v>
      </c>
      <c r="C253">
        <v>300</v>
      </c>
      <c r="D253">
        <v>2</v>
      </c>
      <c r="E253" s="3">
        <f t="shared" si="0"/>
        <v>600</v>
      </c>
    </row>
    <row r="254" spans="1:5">
      <c r="A254" t="s">
        <v>165</v>
      </c>
      <c r="B254" t="s">
        <v>28</v>
      </c>
      <c r="C254">
        <v>40</v>
      </c>
      <c r="D254">
        <v>435</v>
      </c>
      <c r="E254" s="3">
        <f t="shared" si="0"/>
        <v>17400</v>
      </c>
    </row>
    <row r="255" spans="1:5">
      <c r="A255" t="s">
        <v>169</v>
      </c>
      <c r="B255" t="s">
        <v>28</v>
      </c>
      <c r="C255">
        <v>15</v>
      </c>
      <c r="D255">
        <v>115</v>
      </c>
      <c r="E255" s="3">
        <f t="shared" si="0"/>
        <v>1725</v>
      </c>
    </row>
    <row r="256" spans="1:5">
      <c r="A256" t="s">
        <v>170</v>
      </c>
      <c r="B256" t="s">
        <v>28</v>
      </c>
      <c r="C256">
        <v>25</v>
      </c>
      <c r="D256">
        <v>57</v>
      </c>
      <c r="E256" s="3">
        <f t="shared" si="0"/>
        <v>1425</v>
      </c>
    </row>
    <row r="257" spans="1:5">
      <c r="A257" t="s">
        <v>171</v>
      </c>
      <c r="B257" t="s">
        <v>28</v>
      </c>
      <c r="C257">
        <v>12.04</v>
      </c>
      <c r="D257">
        <v>150</v>
      </c>
      <c r="E257" s="3">
        <f t="shared" ref="E257:E320" si="1">D257*C257</f>
        <v>1805.9999999999998</v>
      </c>
    </row>
    <row r="258" spans="1:5">
      <c r="A258" t="s">
        <v>172</v>
      </c>
      <c r="B258" t="s">
        <v>65</v>
      </c>
      <c r="C258">
        <v>40</v>
      </c>
      <c r="D258">
        <v>237</v>
      </c>
      <c r="E258" s="3">
        <f t="shared" si="1"/>
        <v>9480</v>
      </c>
    </row>
    <row r="259" spans="1:5">
      <c r="A259" s="20" t="s">
        <v>174</v>
      </c>
      <c r="B259" s="20" t="s">
        <v>52</v>
      </c>
      <c r="C259" s="20">
        <v>14.04</v>
      </c>
      <c r="D259" s="20">
        <v>50</v>
      </c>
      <c r="E259" s="19">
        <f t="shared" si="1"/>
        <v>702</v>
      </c>
    </row>
    <row r="260" spans="1:5">
      <c r="A260" t="s">
        <v>175</v>
      </c>
      <c r="B260" t="s">
        <v>52</v>
      </c>
      <c r="C260">
        <v>100</v>
      </c>
      <c r="D260">
        <v>1</v>
      </c>
      <c r="E260" s="3">
        <f t="shared" si="1"/>
        <v>100</v>
      </c>
    </row>
    <row r="261" spans="1:5">
      <c r="A261" s="20" t="s">
        <v>176</v>
      </c>
      <c r="B261" s="20" t="s">
        <v>82</v>
      </c>
      <c r="C261" s="20">
        <v>128.44</v>
      </c>
      <c r="D261" s="20">
        <v>22</v>
      </c>
      <c r="E261" s="19">
        <f t="shared" si="1"/>
        <v>2825.68</v>
      </c>
    </row>
    <row r="262" spans="1:5">
      <c r="A262" t="s">
        <v>177</v>
      </c>
      <c r="B262" t="s">
        <v>82</v>
      </c>
      <c r="C262">
        <v>169.4</v>
      </c>
      <c r="D262">
        <v>278</v>
      </c>
      <c r="E262" s="3">
        <f t="shared" si="1"/>
        <v>47093.200000000004</v>
      </c>
    </row>
    <row r="263" spans="1:5">
      <c r="A263" t="s">
        <v>178</v>
      </c>
      <c r="B263" t="s">
        <v>82</v>
      </c>
      <c r="C263">
        <v>170.56</v>
      </c>
      <c r="D263">
        <v>55</v>
      </c>
      <c r="E263" s="3">
        <f t="shared" si="1"/>
        <v>9380.7999999999993</v>
      </c>
    </row>
    <row r="264" spans="1:5">
      <c r="A264" t="s">
        <v>178</v>
      </c>
      <c r="B264" t="s">
        <v>82</v>
      </c>
      <c r="C264">
        <v>170.56</v>
      </c>
      <c r="D264">
        <v>13</v>
      </c>
      <c r="E264" s="3">
        <f t="shared" si="1"/>
        <v>2217.2800000000002</v>
      </c>
    </row>
    <row r="265" spans="1:5">
      <c r="A265" t="s">
        <v>179</v>
      </c>
      <c r="B265" t="s">
        <v>82</v>
      </c>
      <c r="C265">
        <v>181.42</v>
      </c>
      <c r="D265">
        <v>50</v>
      </c>
      <c r="E265" s="3">
        <f t="shared" si="1"/>
        <v>9071</v>
      </c>
    </row>
    <row r="266" spans="1:5">
      <c r="A266" t="s">
        <v>179</v>
      </c>
      <c r="B266" t="s">
        <v>82</v>
      </c>
      <c r="C266">
        <v>181.42</v>
      </c>
      <c r="D266">
        <v>74</v>
      </c>
      <c r="E266" s="3">
        <f t="shared" si="1"/>
        <v>13425.08</v>
      </c>
    </row>
    <row r="267" spans="1:5">
      <c r="A267" t="s">
        <v>181</v>
      </c>
      <c r="B267" t="s">
        <v>52</v>
      </c>
      <c r="C267">
        <v>40</v>
      </c>
      <c r="D267">
        <v>15</v>
      </c>
      <c r="E267" s="3">
        <f t="shared" si="1"/>
        <v>600</v>
      </c>
    </row>
    <row r="268" spans="1:5">
      <c r="A268" t="s">
        <v>187</v>
      </c>
      <c r="B268" t="s">
        <v>52</v>
      </c>
      <c r="C268">
        <v>250</v>
      </c>
      <c r="D268">
        <v>5</v>
      </c>
      <c r="E268" s="3">
        <f t="shared" si="1"/>
        <v>1250</v>
      </c>
    </row>
    <row r="269" spans="1:5">
      <c r="A269" t="s">
        <v>210</v>
      </c>
      <c r="B269" t="s">
        <v>28</v>
      </c>
      <c r="C269">
        <v>45</v>
      </c>
      <c r="D269">
        <v>10</v>
      </c>
      <c r="E269" s="3">
        <f t="shared" si="1"/>
        <v>450</v>
      </c>
    </row>
    <row r="270" spans="1:5">
      <c r="A270" t="s">
        <v>215</v>
      </c>
      <c r="B270" t="s">
        <v>28</v>
      </c>
      <c r="C270">
        <v>100</v>
      </c>
      <c r="D270">
        <v>40</v>
      </c>
      <c r="E270" s="3">
        <f t="shared" si="1"/>
        <v>4000</v>
      </c>
    </row>
    <row r="271" spans="1:5">
      <c r="A271" t="s">
        <v>224</v>
      </c>
      <c r="B271" t="s">
        <v>28</v>
      </c>
      <c r="C271">
        <v>6</v>
      </c>
      <c r="D271">
        <v>50</v>
      </c>
      <c r="E271" s="3">
        <f t="shared" si="1"/>
        <v>300</v>
      </c>
    </row>
    <row r="272" spans="1:5">
      <c r="E272" s="55">
        <f>SUM(E208:E271)</f>
        <v>365872.62</v>
      </c>
    </row>
    <row r="273" spans="1:5">
      <c r="E273" s="3"/>
    </row>
    <row r="274" spans="1:5">
      <c r="A274" s="24" t="s">
        <v>246</v>
      </c>
      <c r="E274" s="3"/>
    </row>
    <row r="275" spans="1:5">
      <c r="A275" t="s">
        <v>48</v>
      </c>
      <c r="B275" t="s">
        <v>28</v>
      </c>
      <c r="C275">
        <v>176.8</v>
      </c>
      <c r="D275">
        <v>250</v>
      </c>
      <c r="E275" s="3">
        <f t="shared" si="1"/>
        <v>44200</v>
      </c>
    </row>
    <row r="276" spans="1:5">
      <c r="A276" t="s">
        <v>49</v>
      </c>
      <c r="B276" t="s">
        <v>28</v>
      </c>
      <c r="C276">
        <v>300</v>
      </c>
      <c r="D276">
        <v>100</v>
      </c>
      <c r="E276" s="3">
        <f t="shared" si="1"/>
        <v>30000</v>
      </c>
    </row>
    <row r="277" spans="1:5">
      <c r="A277" t="s">
        <v>50</v>
      </c>
      <c r="B277" t="s">
        <v>28</v>
      </c>
      <c r="C277">
        <v>300</v>
      </c>
      <c r="D277">
        <v>100</v>
      </c>
      <c r="E277" s="3">
        <f t="shared" si="1"/>
        <v>30000</v>
      </c>
    </row>
    <row r="278" spans="1:5">
      <c r="A278" t="s">
        <v>54</v>
      </c>
      <c r="B278" t="s">
        <v>28</v>
      </c>
      <c r="C278">
        <v>15</v>
      </c>
      <c r="D278">
        <v>150</v>
      </c>
      <c r="E278" s="3">
        <f t="shared" si="1"/>
        <v>2250</v>
      </c>
    </row>
    <row r="279" spans="1:5">
      <c r="A279" t="s">
        <v>56</v>
      </c>
      <c r="B279" t="s">
        <v>28</v>
      </c>
      <c r="C279">
        <v>15</v>
      </c>
      <c r="D279">
        <v>150</v>
      </c>
      <c r="E279" s="3">
        <f t="shared" si="1"/>
        <v>2250</v>
      </c>
    </row>
    <row r="280" spans="1:5">
      <c r="A280" t="s">
        <v>60</v>
      </c>
      <c r="B280" t="s">
        <v>28</v>
      </c>
      <c r="C280">
        <v>15</v>
      </c>
      <c r="D280">
        <v>150</v>
      </c>
      <c r="E280" s="3">
        <f t="shared" si="1"/>
        <v>2250</v>
      </c>
    </row>
    <row r="281" spans="1:5">
      <c r="A281" s="20" t="s">
        <v>61</v>
      </c>
      <c r="B281" s="20" t="s">
        <v>28</v>
      </c>
      <c r="C281" s="20">
        <v>136.24</v>
      </c>
      <c r="D281" s="20">
        <v>5</v>
      </c>
      <c r="E281" s="19">
        <f t="shared" si="1"/>
        <v>681.2</v>
      </c>
    </row>
    <row r="282" spans="1:5">
      <c r="A282" t="s">
        <v>66</v>
      </c>
      <c r="B282" t="s">
        <v>67</v>
      </c>
      <c r="C282">
        <v>350</v>
      </c>
      <c r="D282">
        <v>12</v>
      </c>
      <c r="E282" s="3">
        <f t="shared" si="1"/>
        <v>4200</v>
      </c>
    </row>
    <row r="283" spans="1:5">
      <c r="A283" s="20" t="s">
        <v>71</v>
      </c>
      <c r="B283" s="20" t="s">
        <v>52</v>
      </c>
      <c r="C283" s="20">
        <v>29.64</v>
      </c>
      <c r="D283" s="20">
        <v>48</v>
      </c>
      <c r="E283" s="19">
        <f t="shared" si="1"/>
        <v>1422.72</v>
      </c>
    </row>
    <row r="284" spans="1:5">
      <c r="A284" t="s">
        <v>73</v>
      </c>
      <c r="B284" t="s">
        <v>28</v>
      </c>
      <c r="C284">
        <v>95</v>
      </c>
      <c r="D284">
        <v>5</v>
      </c>
      <c r="E284" s="3">
        <f t="shared" si="1"/>
        <v>475</v>
      </c>
    </row>
    <row r="285" spans="1:5">
      <c r="A285" s="20" t="s">
        <v>77</v>
      </c>
      <c r="B285" s="20" t="s">
        <v>52</v>
      </c>
      <c r="C285" s="20">
        <v>9.0500000000000007</v>
      </c>
      <c r="D285" s="20">
        <v>16</v>
      </c>
      <c r="E285" s="19">
        <f t="shared" si="1"/>
        <v>144.80000000000001</v>
      </c>
    </row>
    <row r="286" spans="1:5">
      <c r="A286" s="20" t="s">
        <v>78</v>
      </c>
      <c r="B286" s="20" t="s">
        <v>52</v>
      </c>
      <c r="C286" s="20">
        <v>15.27</v>
      </c>
      <c r="D286" s="20">
        <v>15</v>
      </c>
      <c r="E286" s="19">
        <f t="shared" si="1"/>
        <v>229.04999999999998</v>
      </c>
    </row>
    <row r="287" spans="1:5">
      <c r="A287" t="s">
        <v>79</v>
      </c>
      <c r="B287" t="s">
        <v>52</v>
      </c>
      <c r="C287">
        <v>20.8</v>
      </c>
      <c r="D287">
        <v>15</v>
      </c>
      <c r="E287" s="3">
        <f t="shared" si="1"/>
        <v>312</v>
      </c>
    </row>
    <row r="288" spans="1:5">
      <c r="A288" t="s">
        <v>80</v>
      </c>
      <c r="B288" t="s">
        <v>52</v>
      </c>
      <c r="C288">
        <v>47.84</v>
      </c>
      <c r="D288">
        <v>15</v>
      </c>
      <c r="E288" s="3">
        <f t="shared" si="1"/>
        <v>717.6</v>
      </c>
    </row>
    <row r="289" spans="1:5">
      <c r="A289" t="s">
        <v>104</v>
      </c>
      <c r="B289" t="s">
        <v>28</v>
      </c>
      <c r="C289" s="3">
        <v>1390</v>
      </c>
      <c r="D289">
        <v>5</v>
      </c>
      <c r="E289" s="3">
        <f t="shared" si="1"/>
        <v>6950</v>
      </c>
    </row>
    <row r="290" spans="1:5">
      <c r="A290" t="s">
        <v>113</v>
      </c>
      <c r="B290" t="s">
        <v>65</v>
      </c>
      <c r="C290">
        <v>321.36</v>
      </c>
      <c r="D290">
        <v>66</v>
      </c>
      <c r="E290" s="3">
        <f t="shared" si="1"/>
        <v>21209.760000000002</v>
      </c>
    </row>
    <row r="291" spans="1:5">
      <c r="A291" t="s">
        <v>114</v>
      </c>
      <c r="B291" t="s">
        <v>65</v>
      </c>
      <c r="C291">
        <v>279</v>
      </c>
      <c r="D291">
        <v>27</v>
      </c>
      <c r="E291" s="3">
        <f t="shared" si="1"/>
        <v>7533</v>
      </c>
    </row>
    <row r="292" spans="1:5">
      <c r="A292" t="s">
        <v>120</v>
      </c>
      <c r="B292" t="s">
        <v>119</v>
      </c>
      <c r="C292">
        <v>62.1</v>
      </c>
      <c r="D292">
        <v>50</v>
      </c>
      <c r="E292" s="3">
        <f t="shared" si="1"/>
        <v>3105</v>
      </c>
    </row>
    <row r="293" spans="1:5">
      <c r="A293" t="s">
        <v>122</v>
      </c>
      <c r="B293" t="s">
        <v>82</v>
      </c>
      <c r="C293">
        <v>180</v>
      </c>
      <c r="D293">
        <v>55</v>
      </c>
      <c r="E293" s="3">
        <f t="shared" si="1"/>
        <v>9900</v>
      </c>
    </row>
    <row r="294" spans="1:5">
      <c r="A294" t="s">
        <v>136</v>
      </c>
      <c r="B294" t="s">
        <v>125</v>
      </c>
      <c r="C294">
        <v>350</v>
      </c>
      <c r="D294">
        <v>150</v>
      </c>
      <c r="E294" s="3">
        <f t="shared" si="1"/>
        <v>52500</v>
      </c>
    </row>
    <row r="295" spans="1:5">
      <c r="A295" t="s">
        <v>137</v>
      </c>
      <c r="B295" t="s">
        <v>125</v>
      </c>
      <c r="C295">
        <v>320</v>
      </c>
      <c r="D295">
        <v>100</v>
      </c>
      <c r="E295" s="3">
        <f t="shared" si="1"/>
        <v>32000</v>
      </c>
    </row>
    <row r="296" spans="1:5">
      <c r="A296" t="s">
        <v>138</v>
      </c>
      <c r="B296" t="s">
        <v>125</v>
      </c>
      <c r="C296">
        <v>320</v>
      </c>
      <c r="D296">
        <v>100</v>
      </c>
      <c r="E296" s="3">
        <f t="shared" si="1"/>
        <v>32000</v>
      </c>
    </row>
    <row r="297" spans="1:5">
      <c r="A297" t="s">
        <v>139</v>
      </c>
      <c r="B297" t="s">
        <v>125</v>
      </c>
      <c r="C297">
        <v>320</v>
      </c>
      <c r="D297">
        <v>100</v>
      </c>
      <c r="E297" s="3">
        <f t="shared" si="1"/>
        <v>32000</v>
      </c>
    </row>
    <row r="298" spans="1:5">
      <c r="A298" t="s">
        <v>140</v>
      </c>
      <c r="B298" t="s">
        <v>125</v>
      </c>
      <c r="C298">
        <v>249.6</v>
      </c>
      <c r="D298">
        <v>150</v>
      </c>
      <c r="E298" s="3">
        <f t="shared" si="1"/>
        <v>37440</v>
      </c>
    </row>
    <row r="299" spans="1:5">
      <c r="A299" t="s">
        <v>141</v>
      </c>
      <c r="B299" t="s">
        <v>125</v>
      </c>
      <c r="C299">
        <v>249.6</v>
      </c>
      <c r="D299">
        <v>120</v>
      </c>
      <c r="E299" s="3">
        <f t="shared" si="1"/>
        <v>29952</v>
      </c>
    </row>
    <row r="300" spans="1:5">
      <c r="A300" t="s">
        <v>142</v>
      </c>
      <c r="B300" t="s">
        <v>125</v>
      </c>
      <c r="C300">
        <v>249.6</v>
      </c>
      <c r="D300">
        <v>120</v>
      </c>
      <c r="E300" s="3">
        <f t="shared" si="1"/>
        <v>29952</v>
      </c>
    </row>
    <row r="301" spans="1:5">
      <c r="A301" t="s">
        <v>143</v>
      </c>
      <c r="B301" t="s">
        <v>125</v>
      </c>
      <c r="C301">
        <v>249.6</v>
      </c>
      <c r="D301">
        <v>120</v>
      </c>
      <c r="E301" s="3">
        <f t="shared" si="1"/>
        <v>29952</v>
      </c>
    </row>
    <row r="302" spans="1:5">
      <c r="A302" t="s">
        <v>151</v>
      </c>
      <c r="B302" t="s">
        <v>28</v>
      </c>
      <c r="C302">
        <v>8.98</v>
      </c>
      <c r="D302">
        <v>100</v>
      </c>
      <c r="E302" s="3">
        <f t="shared" si="1"/>
        <v>898</v>
      </c>
    </row>
    <row r="303" spans="1:5">
      <c r="A303" t="s">
        <v>152</v>
      </c>
      <c r="B303" t="s">
        <v>28</v>
      </c>
      <c r="C303">
        <v>8.98</v>
      </c>
      <c r="D303">
        <v>77</v>
      </c>
      <c r="E303" s="3">
        <f t="shared" si="1"/>
        <v>691.46</v>
      </c>
    </row>
    <row r="304" spans="1:5">
      <c r="A304" t="s">
        <v>153</v>
      </c>
      <c r="B304" t="s">
        <v>28</v>
      </c>
      <c r="C304">
        <v>8.98</v>
      </c>
      <c r="D304">
        <v>77</v>
      </c>
      <c r="E304" s="3">
        <f t="shared" si="1"/>
        <v>691.46</v>
      </c>
    </row>
    <row r="305" spans="1:5">
      <c r="A305" s="20" t="s">
        <v>154</v>
      </c>
      <c r="B305" s="20" t="s">
        <v>28</v>
      </c>
      <c r="C305" s="20">
        <v>13.38</v>
      </c>
      <c r="D305" s="20">
        <v>62</v>
      </c>
      <c r="E305" s="19">
        <f t="shared" si="1"/>
        <v>829.56000000000006</v>
      </c>
    </row>
    <row r="306" spans="1:5">
      <c r="A306" s="20" t="s">
        <v>155</v>
      </c>
      <c r="B306" s="20" t="s">
        <v>28</v>
      </c>
      <c r="C306" s="20">
        <v>13.38</v>
      </c>
      <c r="D306" s="20">
        <v>25</v>
      </c>
      <c r="E306" s="19">
        <f t="shared" si="1"/>
        <v>334.5</v>
      </c>
    </row>
    <row r="307" spans="1:5">
      <c r="A307" t="s">
        <v>156</v>
      </c>
      <c r="B307" t="s">
        <v>28</v>
      </c>
      <c r="C307">
        <v>13.38</v>
      </c>
      <c r="D307">
        <v>2</v>
      </c>
      <c r="E307" s="3">
        <f t="shared" si="1"/>
        <v>26.76</v>
      </c>
    </row>
    <row r="308" spans="1:5">
      <c r="A308" t="s">
        <v>158</v>
      </c>
      <c r="B308" t="s">
        <v>52</v>
      </c>
      <c r="C308">
        <v>138</v>
      </c>
      <c r="D308">
        <v>20</v>
      </c>
      <c r="E308" s="3">
        <f t="shared" si="1"/>
        <v>2760</v>
      </c>
    </row>
    <row r="309" spans="1:5">
      <c r="A309" t="s">
        <v>159</v>
      </c>
      <c r="B309" t="s">
        <v>29</v>
      </c>
      <c r="C309" s="3">
        <v>1540</v>
      </c>
      <c r="D309">
        <v>2</v>
      </c>
      <c r="E309" s="3">
        <f t="shared" si="1"/>
        <v>3080</v>
      </c>
    </row>
    <row r="310" spans="1:5">
      <c r="A310" t="s">
        <v>160</v>
      </c>
      <c r="B310" t="s">
        <v>28</v>
      </c>
      <c r="C310">
        <v>145.6</v>
      </c>
      <c r="D310">
        <v>2</v>
      </c>
      <c r="E310" s="3">
        <f t="shared" si="1"/>
        <v>291.2</v>
      </c>
    </row>
    <row r="311" spans="1:5">
      <c r="A311" s="20" t="s">
        <v>161</v>
      </c>
      <c r="B311" s="20" t="s">
        <v>29</v>
      </c>
      <c r="C311" s="20">
        <v>111.3</v>
      </c>
      <c r="D311" s="20">
        <v>6</v>
      </c>
      <c r="E311" s="19">
        <f t="shared" si="1"/>
        <v>667.8</v>
      </c>
    </row>
    <row r="312" spans="1:5">
      <c r="A312" t="s">
        <v>164</v>
      </c>
      <c r="B312" t="s">
        <v>82</v>
      </c>
      <c r="C312">
        <v>300</v>
      </c>
      <c r="D312">
        <v>12</v>
      </c>
      <c r="E312" s="3">
        <f t="shared" si="1"/>
        <v>3600</v>
      </c>
    </row>
    <row r="313" spans="1:5">
      <c r="A313" s="20" t="s">
        <v>166</v>
      </c>
      <c r="B313" s="20" t="s">
        <v>167</v>
      </c>
      <c r="C313" s="20">
        <v>59.28</v>
      </c>
      <c r="D313" s="20">
        <v>41</v>
      </c>
      <c r="E313" s="19">
        <f t="shared" si="1"/>
        <v>2430.48</v>
      </c>
    </row>
    <row r="314" spans="1:5">
      <c r="A314" t="s">
        <v>168</v>
      </c>
      <c r="B314" t="s">
        <v>167</v>
      </c>
      <c r="C314">
        <v>47.73</v>
      </c>
      <c r="D314">
        <v>44</v>
      </c>
      <c r="E314" s="3">
        <f t="shared" si="1"/>
        <v>2100.12</v>
      </c>
    </row>
    <row r="315" spans="1:5">
      <c r="A315" s="20" t="s">
        <v>173</v>
      </c>
      <c r="B315" s="20" t="s">
        <v>52</v>
      </c>
      <c r="C315" s="20">
        <v>7.76</v>
      </c>
      <c r="D315" s="20">
        <v>47</v>
      </c>
      <c r="E315" s="19">
        <f t="shared" si="1"/>
        <v>364.71999999999997</v>
      </c>
    </row>
    <row r="316" spans="1:5">
      <c r="A316" s="20" t="s">
        <v>174</v>
      </c>
      <c r="B316" s="20" t="s">
        <v>52</v>
      </c>
      <c r="C316" s="20">
        <v>14.04</v>
      </c>
      <c r="D316" s="20">
        <v>85</v>
      </c>
      <c r="E316" s="19">
        <f t="shared" si="1"/>
        <v>1193.3999999999999</v>
      </c>
    </row>
    <row r="317" spans="1:5">
      <c r="A317" s="20" t="s">
        <v>176</v>
      </c>
      <c r="B317" s="20" t="s">
        <v>82</v>
      </c>
      <c r="C317" s="20">
        <v>128.44</v>
      </c>
      <c r="D317" s="20">
        <v>500</v>
      </c>
      <c r="E317" s="19">
        <f t="shared" si="1"/>
        <v>64220</v>
      </c>
    </row>
    <row r="318" spans="1:5">
      <c r="A318" t="s">
        <v>177</v>
      </c>
      <c r="B318" t="s">
        <v>82</v>
      </c>
      <c r="C318">
        <v>169.4</v>
      </c>
      <c r="D318" s="4">
        <v>2500</v>
      </c>
      <c r="E318" s="3">
        <f t="shared" si="1"/>
        <v>423500</v>
      </c>
    </row>
    <row r="319" spans="1:5">
      <c r="A319" t="s">
        <v>178</v>
      </c>
      <c r="B319" t="s">
        <v>82</v>
      </c>
      <c r="C319">
        <v>170.56</v>
      </c>
      <c r="D319">
        <v>150</v>
      </c>
      <c r="E319" s="3">
        <f t="shared" si="1"/>
        <v>25584</v>
      </c>
    </row>
    <row r="320" spans="1:5">
      <c r="A320" t="s">
        <v>179</v>
      </c>
      <c r="B320" t="s">
        <v>82</v>
      </c>
      <c r="C320">
        <v>181.42</v>
      </c>
      <c r="D320">
        <v>600</v>
      </c>
      <c r="E320" s="3">
        <f t="shared" si="1"/>
        <v>108851.99999999999</v>
      </c>
    </row>
    <row r="321" spans="1:5">
      <c r="A321" s="20" t="s">
        <v>182</v>
      </c>
      <c r="B321" s="20" t="s">
        <v>28</v>
      </c>
      <c r="C321" s="20">
        <v>202.8</v>
      </c>
      <c r="D321" s="20">
        <v>6</v>
      </c>
      <c r="E321" s="19">
        <f t="shared" ref="E321:E384" si="2">D321*C321</f>
        <v>1216.8000000000002</v>
      </c>
    </row>
    <row r="322" spans="1:5">
      <c r="A322" t="s">
        <v>184</v>
      </c>
      <c r="B322" t="s">
        <v>52</v>
      </c>
      <c r="C322">
        <v>20.79</v>
      </c>
      <c r="D322">
        <v>10</v>
      </c>
      <c r="E322" s="3">
        <f t="shared" si="2"/>
        <v>207.89999999999998</v>
      </c>
    </row>
    <row r="323" spans="1:5">
      <c r="A323" t="s">
        <v>195</v>
      </c>
      <c r="B323" t="s">
        <v>28</v>
      </c>
      <c r="C323">
        <v>131.96</v>
      </c>
      <c r="D323">
        <v>40</v>
      </c>
      <c r="E323" s="3">
        <f t="shared" si="2"/>
        <v>5278.4000000000005</v>
      </c>
    </row>
    <row r="324" spans="1:5">
      <c r="A324" t="s">
        <v>197</v>
      </c>
      <c r="B324" t="s">
        <v>65</v>
      </c>
      <c r="C324" s="3">
        <v>1500</v>
      </c>
      <c r="D324">
        <v>10</v>
      </c>
      <c r="E324" s="3">
        <f t="shared" si="2"/>
        <v>15000</v>
      </c>
    </row>
    <row r="325" spans="1:5">
      <c r="A325" t="s">
        <v>198</v>
      </c>
      <c r="B325" t="s">
        <v>65</v>
      </c>
      <c r="C325" s="3">
        <v>1500</v>
      </c>
      <c r="D325">
        <v>10</v>
      </c>
      <c r="E325" s="3">
        <f t="shared" si="2"/>
        <v>15000</v>
      </c>
    </row>
    <row r="326" spans="1:5">
      <c r="A326" t="s">
        <v>199</v>
      </c>
      <c r="B326" t="s">
        <v>65</v>
      </c>
      <c r="C326" s="3">
        <v>1500</v>
      </c>
      <c r="D326">
        <v>10</v>
      </c>
      <c r="E326" s="3">
        <f t="shared" si="2"/>
        <v>15000</v>
      </c>
    </row>
    <row r="327" spans="1:5">
      <c r="A327" t="s">
        <v>200</v>
      </c>
      <c r="B327" t="s">
        <v>201</v>
      </c>
      <c r="C327">
        <v>70.72</v>
      </c>
      <c r="D327">
        <v>55</v>
      </c>
      <c r="E327" s="3">
        <f t="shared" si="2"/>
        <v>3889.6</v>
      </c>
    </row>
    <row r="328" spans="1:5">
      <c r="A328" t="s">
        <v>202</v>
      </c>
      <c r="B328" t="s">
        <v>29</v>
      </c>
      <c r="C328" s="3">
        <v>7500</v>
      </c>
      <c r="D328">
        <v>1</v>
      </c>
      <c r="E328" s="3">
        <f t="shared" si="2"/>
        <v>7500</v>
      </c>
    </row>
    <row r="329" spans="1:5">
      <c r="A329" t="s">
        <v>204</v>
      </c>
      <c r="B329" t="s">
        <v>28</v>
      </c>
      <c r="C329">
        <v>100</v>
      </c>
      <c r="D329">
        <v>10</v>
      </c>
      <c r="E329" s="3">
        <f t="shared" si="2"/>
        <v>1000</v>
      </c>
    </row>
    <row r="330" spans="1:5">
      <c r="A330" t="s">
        <v>205</v>
      </c>
      <c r="B330" t="s">
        <v>28</v>
      </c>
      <c r="C330">
        <v>150</v>
      </c>
      <c r="D330">
        <v>10</v>
      </c>
      <c r="E330" s="3">
        <f t="shared" si="2"/>
        <v>1500</v>
      </c>
    </row>
    <row r="331" spans="1:5">
      <c r="A331" t="s">
        <v>206</v>
      </c>
      <c r="B331" t="s">
        <v>28</v>
      </c>
      <c r="C331">
        <v>17.68</v>
      </c>
      <c r="D331">
        <v>20</v>
      </c>
      <c r="E331" s="3">
        <f t="shared" si="2"/>
        <v>353.6</v>
      </c>
    </row>
    <row r="332" spans="1:5">
      <c r="A332" s="20" t="s">
        <v>208</v>
      </c>
      <c r="B332" s="20" t="s">
        <v>209</v>
      </c>
      <c r="C332" s="20">
        <v>40.56</v>
      </c>
      <c r="D332" s="20">
        <v>7</v>
      </c>
      <c r="E332" s="19">
        <f t="shared" si="2"/>
        <v>283.92</v>
      </c>
    </row>
    <row r="333" spans="1:5">
      <c r="A333" t="s">
        <v>212</v>
      </c>
      <c r="B333" t="s">
        <v>28</v>
      </c>
      <c r="C333">
        <v>34.61</v>
      </c>
      <c r="D333">
        <v>200</v>
      </c>
      <c r="E333" s="3">
        <f t="shared" si="2"/>
        <v>6922</v>
      </c>
    </row>
    <row r="334" spans="1:5">
      <c r="A334" t="s">
        <v>213</v>
      </c>
      <c r="B334" t="s">
        <v>28</v>
      </c>
      <c r="C334">
        <v>34.61</v>
      </c>
      <c r="D334">
        <v>150</v>
      </c>
      <c r="E334" s="3">
        <f t="shared" si="2"/>
        <v>5191.5</v>
      </c>
    </row>
    <row r="335" spans="1:5">
      <c r="A335" t="s">
        <v>214</v>
      </c>
      <c r="B335" t="s">
        <v>28</v>
      </c>
      <c r="C335">
        <v>34.61</v>
      </c>
      <c r="D335">
        <v>150</v>
      </c>
      <c r="E335" s="3">
        <f t="shared" si="2"/>
        <v>5191.5</v>
      </c>
    </row>
    <row r="336" spans="1:5">
      <c r="A336" t="s">
        <v>216</v>
      </c>
      <c r="B336" t="s">
        <v>65</v>
      </c>
      <c r="C336">
        <v>150</v>
      </c>
      <c r="D336">
        <v>25</v>
      </c>
      <c r="E336" s="3">
        <f t="shared" si="2"/>
        <v>3750</v>
      </c>
    </row>
    <row r="337" spans="1:6">
      <c r="A337" t="s">
        <v>220</v>
      </c>
      <c r="B337" t="s">
        <v>52</v>
      </c>
      <c r="C337">
        <v>100</v>
      </c>
      <c r="D337">
        <v>50</v>
      </c>
      <c r="E337" s="3">
        <f t="shared" si="2"/>
        <v>5000</v>
      </c>
    </row>
    <row r="338" spans="1:6">
      <c r="A338" t="s">
        <v>221</v>
      </c>
      <c r="B338" t="s">
        <v>29</v>
      </c>
      <c r="C338">
        <v>914.16</v>
      </c>
      <c r="D338">
        <v>9</v>
      </c>
      <c r="E338" s="3">
        <f t="shared" si="2"/>
        <v>8227.44</v>
      </c>
    </row>
    <row r="339" spans="1:6">
      <c r="A339" s="20" t="s">
        <v>222</v>
      </c>
      <c r="B339" s="20" t="s">
        <v>28</v>
      </c>
      <c r="C339" s="20">
        <v>176.8</v>
      </c>
      <c r="D339" s="20">
        <v>30</v>
      </c>
      <c r="E339" s="19">
        <f t="shared" si="2"/>
        <v>5304</v>
      </c>
      <c r="F339" s="20"/>
    </row>
    <row r="340" spans="1:6">
      <c r="A340" t="s">
        <v>226</v>
      </c>
      <c r="B340" t="s">
        <v>65</v>
      </c>
      <c r="C340">
        <v>120</v>
      </c>
      <c r="D340">
        <v>25</v>
      </c>
      <c r="E340" s="3">
        <f t="shared" si="2"/>
        <v>3000</v>
      </c>
    </row>
    <row r="341" spans="1:6">
      <c r="A341" t="s">
        <v>227</v>
      </c>
      <c r="B341" t="s">
        <v>28</v>
      </c>
      <c r="C341">
        <v>55.83</v>
      </c>
      <c r="D341">
        <v>2</v>
      </c>
      <c r="E341" s="3">
        <f t="shared" si="2"/>
        <v>111.66</v>
      </c>
    </row>
    <row r="342" spans="1:6">
      <c r="A342" t="s">
        <v>228</v>
      </c>
      <c r="B342" t="s">
        <v>30</v>
      </c>
      <c r="C342">
        <v>54.6</v>
      </c>
      <c r="D342">
        <v>20</v>
      </c>
      <c r="E342" s="3">
        <f t="shared" si="2"/>
        <v>1092</v>
      </c>
    </row>
    <row r="343" spans="1:6">
      <c r="A343" t="s">
        <v>229</v>
      </c>
      <c r="B343" t="s">
        <v>30</v>
      </c>
      <c r="C343">
        <v>106.6</v>
      </c>
      <c r="D343">
        <v>20</v>
      </c>
      <c r="E343" s="3">
        <f t="shared" si="2"/>
        <v>2132</v>
      </c>
    </row>
    <row r="344" spans="1:6">
      <c r="A344" t="s">
        <v>233</v>
      </c>
      <c r="B344" t="s">
        <v>65</v>
      </c>
      <c r="C344">
        <v>87.4</v>
      </c>
      <c r="D344">
        <v>200</v>
      </c>
      <c r="E344" s="3">
        <f t="shared" si="2"/>
        <v>17480</v>
      </c>
    </row>
    <row r="345" spans="1:6">
      <c r="A345" t="s">
        <v>234</v>
      </c>
      <c r="B345" t="s">
        <v>147</v>
      </c>
      <c r="C345" s="3">
        <v>2000</v>
      </c>
      <c r="D345">
        <v>2</v>
      </c>
      <c r="E345" s="3">
        <f t="shared" si="2"/>
        <v>4000</v>
      </c>
    </row>
    <row r="346" spans="1:6">
      <c r="A346" t="s">
        <v>240</v>
      </c>
      <c r="B346" t="s">
        <v>28</v>
      </c>
      <c r="C346">
        <v>600</v>
      </c>
      <c r="D346">
        <v>5</v>
      </c>
      <c r="E346" s="3">
        <f t="shared" si="2"/>
        <v>3000</v>
      </c>
    </row>
    <row r="347" spans="1:6">
      <c r="E347" s="55">
        <f>SUM(E275:E346)</f>
        <v>1222373.9099999999</v>
      </c>
    </row>
    <row r="348" spans="1:6">
      <c r="E348" s="3"/>
    </row>
    <row r="349" spans="1:6">
      <c r="A349" s="24" t="s">
        <v>247</v>
      </c>
      <c r="E349" s="3"/>
    </row>
    <row r="350" spans="1:6">
      <c r="A350" t="s">
        <v>68</v>
      </c>
      <c r="B350" t="s">
        <v>28</v>
      </c>
      <c r="C350">
        <v>162</v>
      </c>
      <c r="D350">
        <v>10</v>
      </c>
      <c r="E350" s="3">
        <f t="shared" si="2"/>
        <v>1620</v>
      </c>
    </row>
    <row r="351" spans="1:6" ht="30">
      <c r="A351" s="10" t="s">
        <v>123</v>
      </c>
      <c r="B351" t="s">
        <v>82</v>
      </c>
      <c r="C351">
        <v>220</v>
      </c>
      <c r="D351">
        <v>5</v>
      </c>
      <c r="E351" s="3">
        <f t="shared" si="2"/>
        <v>1100</v>
      </c>
    </row>
    <row r="352" spans="1:6">
      <c r="A352" t="s">
        <v>140</v>
      </c>
      <c r="B352" t="s">
        <v>125</v>
      </c>
      <c r="C352">
        <v>249.6</v>
      </c>
      <c r="D352">
        <v>14</v>
      </c>
      <c r="E352" s="3">
        <f t="shared" si="2"/>
        <v>3494.4</v>
      </c>
    </row>
    <row r="353" spans="1:5">
      <c r="A353" t="s">
        <v>141</v>
      </c>
      <c r="B353" t="s">
        <v>125</v>
      </c>
      <c r="C353">
        <v>249.6</v>
      </c>
      <c r="D353">
        <v>9</v>
      </c>
      <c r="E353" s="3">
        <f t="shared" si="2"/>
        <v>2246.4</v>
      </c>
    </row>
    <row r="354" spans="1:5">
      <c r="A354" t="s">
        <v>142</v>
      </c>
      <c r="B354" t="s">
        <v>125</v>
      </c>
      <c r="C354">
        <v>249.6</v>
      </c>
      <c r="D354">
        <v>9</v>
      </c>
      <c r="E354" s="3">
        <f t="shared" si="2"/>
        <v>2246.4</v>
      </c>
    </row>
    <row r="355" spans="1:5">
      <c r="A355" t="s">
        <v>143</v>
      </c>
      <c r="B355" t="s">
        <v>125</v>
      </c>
      <c r="C355">
        <v>249.6</v>
      </c>
      <c r="D355">
        <v>9</v>
      </c>
      <c r="E355" s="3">
        <f t="shared" si="2"/>
        <v>2246.4</v>
      </c>
    </row>
    <row r="356" spans="1:5">
      <c r="A356" t="s">
        <v>151</v>
      </c>
      <c r="B356" t="s">
        <v>28</v>
      </c>
      <c r="C356">
        <v>8.98</v>
      </c>
      <c r="D356">
        <v>10</v>
      </c>
      <c r="E356" s="3">
        <f t="shared" si="2"/>
        <v>89.800000000000011</v>
      </c>
    </row>
    <row r="357" spans="1:5">
      <c r="A357" s="20" t="s">
        <v>154</v>
      </c>
      <c r="B357" s="20" t="s">
        <v>28</v>
      </c>
      <c r="C357" s="20">
        <v>13.38</v>
      </c>
      <c r="D357" s="20">
        <v>31</v>
      </c>
      <c r="E357" s="19">
        <f t="shared" si="2"/>
        <v>414.78000000000003</v>
      </c>
    </row>
    <row r="358" spans="1:5">
      <c r="A358" t="s">
        <v>178</v>
      </c>
      <c r="B358" t="s">
        <v>82</v>
      </c>
      <c r="C358">
        <v>170.56</v>
      </c>
      <c r="D358">
        <v>5</v>
      </c>
      <c r="E358" s="3">
        <f t="shared" si="2"/>
        <v>852.8</v>
      </c>
    </row>
    <row r="359" spans="1:5">
      <c r="A359" t="s">
        <v>194</v>
      </c>
      <c r="B359" t="s">
        <v>75</v>
      </c>
      <c r="C359">
        <v>500</v>
      </c>
      <c r="D359">
        <v>1</v>
      </c>
      <c r="E359" s="3">
        <f t="shared" si="2"/>
        <v>500</v>
      </c>
    </row>
    <row r="360" spans="1:5">
      <c r="A360" t="s">
        <v>215</v>
      </c>
      <c r="B360" t="s">
        <v>28</v>
      </c>
      <c r="C360">
        <v>100</v>
      </c>
      <c r="D360">
        <v>10</v>
      </c>
      <c r="E360" s="3">
        <f t="shared" si="2"/>
        <v>1000</v>
      </c>
    </row>
    <row r="361" spans="1:5">
      <c r="E361" s="55">
        <f>SUM(E350:E360)</f>
        <v>15810.979999999998</v>
      </c>
    </row>
    <row r="362" spans="1:5">
      <c r="E362" s="3"/>
    </row>
    <row r="363" spans="1:5">
      <c r="A363" s="24" t="s">
        <v>248</v>
      </c>
      <c r="E363" s="3"/>
    </row>
    <row r="364" spans="1:5">
      <c r="A364" t="s">
        <v>189</v>
      </c>
      <c r="B364" t="s">
        <v>65</v>
      </c>
      <c r="C364">
        <v>120</v>
      </c>
      <c r="D364">
        <v>30</v>
      </c>
      <c r="E364" s="3">
        <f t="shared" si="2"/>
        <v>3600</v>
      </c>
    </row>
    <row r="365" spans="1:5">
      <c r="A365" t="s">
        <v>190</v>
      </c>
      <c r="B365" t="s">
        <v>65</v>
      </c>
      <c r="C365">
        <v>240</v>
      </c>
      <c r="D365">
        <v>5</v>
      </c>
      <c r="E365" s="3">
        <f t="shared" si="2"/>
        <v>1200</v>
      </c>
    </row>
    <row r="366" spans="1:5">
      <c r="E366" s="55">
        <f>SUM(E364:E365)</f>
        <v>4800</v>
      </c>
    </row>
    <row r="367" spans="1:5">
      <c r="E367" s="3"/>
    </row>
    <row r="368" spans="1:5">
      <c r="A368" s="24" t="s">
        <v>249</v>
      </c>
      <c r="E368" s="3"/>
    </row>
    <row r="369" spans="1:5">
      <c r="A369" s="20" t="s">
        <v>46</v>
      </c>
      <c r="B369" s="20" t="s">
        <v>47</v>
      </c>
      <c r="C369" s="20">
        <v>86.06</v>
      </c>
      <c r="D369" s="20">
        <v>1</v>
      </c>
      <c r="E369" s="19">
        <f t="shared" si="2"/>
        <v>86.06</v>
      </c>
    </row>
    <row r="370" spans="1:5">
      <c r="A370" t="s">
        <v>48</v>
      </c>
      <c r="B370" t="s">
        <v>28</v>
      </c>
      <c r="C370">
        <v>176.8</v>
      </c>
      <c r="D370">
        <v>2</v>
      </c>
      <c r="E370" s="3">
        <f t="shared" si="2"/>
        <v>353.6</v>
      </c>
    </row>
    <row r="371" spans="1:5">
      <c r="A371" s="20" t="s">
        <v>71</v>
      </c>
      <c r="B371" s="20" t="s">
        <v>52</v>
      </c>
      <c r="C371" s="20">
        <v>29.64</v>
      </c>
      <c r="D371" s="20">
        <v>1</v>
      </c>
      <c r="E371" s="19">
        <f t="shared" si="2"/>
        <v>29.64</v>
      </c>
    </row>
    <row r="372" spans="1:5">
      <c r="A372" t="s">
        <v>74</v>
      </c>
      <c r="B372" t="s">
        <v>75</v>
      </c>
      <c r="C372">
        <v>41.6</v>
      </c>
      <c r="D372">
        <v>1</v>
      </c>
      <c r="E372" s="3">
        <f t="shared" si="2"/>
        <v>41.6</v>
      </c>
    </row>
    <row r="373" spans="1:5">
      <c r="A373" t="s">
        <v>76</v>
      </c>
      <c r="B373" t="s">
        <v>28</v>
      </c>
      <c r="C373">
        <v>42.38</v>
      </c>
      <c r="D373">
        <v>1</v>
      </c>
      <c r="E373" s="3">
        <f t="shared" si="2"/>
        <v>42.38</v>
      </c>
    </row>
    <row r="374" spans="1:5">
      <c r="A374" t="s">
        <v>83</v>
      </c>
      <c r="B374" t="s">
        <v>28</v>
      </c>
      <c r="C374">
        <v>14.02</v>
      </c>
      <c r="D374">
        <v>2</v>
      </c>
      <c r="E374" s="3">
        <f t="shared" si="2"/>
        <v>28.04</v>
      </c>
    </row>
    <row r="375" spans="1:5">
      <c r="A375" t="s">
        <v>85</v>
      </c>
      <c r="B375" t="s">
        <v>28</v>
      </c>
      <c r="C375">
        <v>77.2</v>
      </c>
      <c r="D375">
        <v>1</v>
      </c>
      <c r="E375" s="3">
        <f t="shared" si="2"/>
        <v>77.2</v>
      </c>
    </row>
    <row r="376" spans="1:5">
      <c r="A376" t="s">
        <v>86</v>
      </c>
      <c r="B376" t="s">
        <v>75</v>
      </c>
      <c r="C376">
        <v>40</v>
      </c>
      <c r="D376">
        <v>4</v>
      </c>
      <c r="E376" s="3">
        <f t="shared" si="2"/>
        <v>160</v>
      </c>
    </row>
    <row r="377" spans="1:5">
      <c r="A377" t="s">
        <v>91</v>
      </c>
      <c r="B377" t="s">
        <v>28</v>
      </c>
      <c r="C377">
        <v>24.83</v>
      </c>
      <c r="D377">
        <v>1</v>
      </c>
      <c r="E377" s="3">
        <f t="shared" si="2"/>
        <v>24.83</v>
      </c>
    </row>
    <row r="378" spans="1:5">
      <c r="A378" t="s">
        <v>98</v>
      </c>
      <c r="B378" t="s">
        <v>28</v>
      </c>
      <c r="C378">
        <v>10.3</v>
      </c>
      <c r="D378">
        <v>3</v>
      </c>
      <c r="E378" s="3">
        <f t="shared" si="2"/>
        <v>30.900000000000002</v>
      </c>
    </row>
    <row r="379" spans="1:5">
      <c r="A379" t="s">
        <v>103</v>
      </c>
      <c r="B379" t="s">
        <v>28</v>
      </c>
      <c r="C379">
        <v>167.44</v>
      </c>
      <c r="D379">
        <v>1</v>
      </c>
      <c r="E379" s="3">
        <f t="shared" si="2"/>
        <v>167.44</v>
      </c>
    </row>
    <row r="380" spans="1:5">
      <c r="A380" t="s">
        <v>120</v>
      </c>
      <c r="B380" t="s">
        <v>119</v>
      </c>
      <c r="C380">
        <v>62.1</v>
      </c>
      <c r="D380">
        <v>1</v>
      </c>
      <c r="E380" s="3">
        <f t="shared" si="2"/>
        <v>62.1</v>
      </c>
    </row>
    <row r="381" spans="1:5">
      <c r="A381" t="s">
        <v>121</v>
      </c>
      <c r="B381" t="s">
        <v>82</v>
      </c>
      <c r="C381">
        <v>280</v>
      </c>
      <c r="D381">
        <v>10</v>
      </c>
      <c r="E381" s="3">
        <f t="shared" si="2"/>
        <v>2800</v>
      </c>
    </row>
    <row r="382" spans="1:5">
      <c r="A382" t="s">
        <v>122</v>
      </c>
      <c r="B382" t="s">
        <v>82</v>
      </c>
      <c r="C382">
        <v>180</v>
      </c>
      <c r="D382">
        <v>10</v>
      </c>
      <c r="E382" s="3">
        <f t="shared" si="2"/>
        <v>1800</v>
      </c>
    </row>
    <row r="383" spans="1:5" ht="15" customHeight="1">
      <c r="A383" t="s">
        <v>250</v>
      </c>
      <c r="B383" t="s">
        <v>82</v>
      </c>
      <c r="C383">
        <v>220</v>
      </c>
      <c r="D383">
        <v>10</v>
      </c>
      <c r="E383" s="3">
        <f t="shared" si="2"/>
        <v>2200</v>
      </c>
    </row>
    <row r="384" spans="1:5">
      <c r="A384" t="s">
        <v>151</v>
      </c>
      <c r="B384" t="s">
        <v>28</v>
      </c>
      <c r="C384">
        <v>8.98</v>
      </c>
      <c r="D384">
        <v>2</v>
      </c>
      <c r="E384" s="3">
        <f t="shared" si="2"/>
        <v>17.96</v>
      </c>
    </row>
    <row r="385" spans="1:5">
      <c r="A385" s="20" t="s">
        <v>155</v>
      </c>
      <c r="B385" s="20" t="s">
        <v>28</v>
      </c>
      <c r="C385" s="20">
        <v>13.38</v>
      </c>
      <c r="D385" s="20">
        <v>2</v>
      </c>
      <c r="E385" s="19">
        <f t="shared" ref="E385:E448" si="3">D385*C385</f>
        <v>26.76</v>
      </c>
    </row>
    <row r="386" spans="1:5">
      <c r="A386" t="s">
        <v>156</v>
      </c>
      <c r="B386" t="s">
        <v>28</v>
      </c>
      <c r="C386">
        <v>13.38</v>
      </c>
      <c r="D386">
        <v>2</v>
      </c>
      <c r="E386" s="3">
        <f t="shared" si="3"/>
        <v>26.76</v>
      </c>
    </row>
    <row r="387" spans="1:5">
      <c r="A387" t="s">
        <v>200</v>
      </c>
      <c r="B387" t="s">
        <v>201</v>
      </c>
      <c r="C387">
        <v>70.72</v>
      </c>
      <c r="D387">
        <v>2</v>
      </c>
      <c r="E387" s="3">
        <f t="shared" si="3"/>
        <v>141.44</v>
      </c>
    </row>
    <row r="388" spans="1:5">
      <c r="A388" t="s">
        <v>214</v>
      </c>
      <c r="B388" t="s">
        <v>28</v>
      </c>
      <c r="C388">
        <v>34.61</v>
      </c>
      <c r="D388">
        <v>2</v>
      </c>
      <c r="E388" s="3">
        <f t="shared" si="3"/>
        <v>69.22</v>
      </c>
    </row>
    <row r="389" spans="1:5">
      <c r="A389" t="s">
        <v>230</v>
      </c>
      <c r="B389" t="s">
        <v>30</v>
      </c>
      <c r="C389">
        <v>10.09</v>
      </c>
      <c r="D389">
        <v>1</v>
      </c>
      <c r="E389" s="3">
        <f t="shared" si="3"/>
        <v>10.09</v>
      </c>
    </row>
    <row r="390" spans="1:5">
      <c r="E390" s="55">
        <f>SUM(E369:E389)</f>
        <v>8196.02</v>
      </c>
    </row>
    <row r="391" spans="1:5">
      <c r="E391" s="3"/>
    </row>
    <row r="392" spans="1:5">
      <c r="A392" s="24" t="s">
        <v>251</v>
      </c>
      <c r="E392" s="3"/>
    </row>
    <row r="393" spans="1:5">
      <c r="A393" t="s">
        <v>45</v>
      </c>
      <c r="B393" t="s">
        <v>30</v>
      </c>
      <c r="C393">
        <v>30</v>
      </c>
      <c r="D393">
        <v>50</v>
      </c>
      <c r="E393" s="3">
        <f t="shared" si="3"/>
        <v>1500</v>
      </c>
    </row>
    <row r="394" spans="1:5">
      <c r="A394" t="s">
        <v>48</v>
      </c>
      <c r="B394" t="s">
        <v>28</v>
      </c>
      <c r="C394">
        <v>176.8</v>
      </c>
      <c r="D394">
        <v>8</v>
      </c>
      <c r="E394" s="3">
        <f t="shared" si="3"/>
        <v>1414.4</v>
      </c>
    </row>
    <row r="395" spans="1:5">
      <c r="A395" t="s">
        <v>53</v>
      </c>
      <c r="B395" t="s">
        <v>52</v>
      </c>
      <c r="C395">
        <v>430</v>
      </c>
      <c r="D395">
        <v>140</v>
      </c>
      <c r="E395" s="3">
        <f t="shared" si="3"/>
        <v>60200</v>
      </c>
    </row>
    <row r="396" spans="1:5">
      <c r="A396" t="s">
        <v>55</v>
      </c>
      <c r="B396" t="s">
        <v>52</v>
      </c>
      <c r="C396">
        <v>430</v>
      </c>
      <c r="D396">
        <v>80</v>
      </c>
      <c r="E396" s="3">
        <f t="shared" si="3"/>
        <v>34400</v>
      </c>
    </row>
    <row r="397" spans="1:5">
      <c r="A397" t="s">
        <v>62</v>
      </c>
      <c r="B397" t="s">
        <v>28</v>
      </c>
      <c r="C397">
        <v>50</v>
      </c>
      <c r="D397">
        <v>10</v>
      </c>
      <c r="E397" s="3">
        <f t="shared" si="3"/>
        <v>500</v>
      </c>
    </row>
    <row r="398" spans="1:5">
      <c r="A398" s="20" t="s">
        <v>64</v>
      </c>
      <c r="B398" s="20" t="s">
        <v>65</v>
      </c>
      <c r="C398" s="20">
        <v>83.72</v>
      </c>
      <c r="D398" s="20">
        <v>33</v>
      </c>
      <c r="E398" s="19">
        <f t="shared" si="3"/>
        <v>2762.7599999999998</v>
      </c>
    </row>
    <row r="399" spans="1:5">
      <c r="A399" t="s">
        <v>68</v>
      </c>
      <c r="B399" t="s">
        <v>28</v>
      </c>
      <c r="C399">
        <v>162</v>
      </c>
      <c r="D399">
        <v>16</v>
      </c>
      <c r="E399" s="3">
        <f t="shared" si="3"/>
        <v>2592</v>
      </c>
    </row>
    <row r="400" spans="1:5">
      <c r="A400" t="s">
        <v>69</v>
      </c>
      <c r="B400" t="s">
        <v>28</v>
      </c>
      <c r="C400">
        <v>100</v>
      </c>
      <c r="D400">
        <v>20</v>
      </c>
      <c r="E400" s="3">
        <f t="shared" si="3"/>
        <v>2000</v>
      </c>
    </row>
    <row r="401" spans="1:5">
      <c r="A401" t="s">
        <v>70</v>
      </c>
      <c r="B401" t="s">
        <v>28</v>
      </c>
      <c r="C401">
        <v>500</v>
      </c>
      <c r="D401">
        <v>300</v>
      </c>
      <c r="E401" s="3">
        <f t="shared" si="3"/>
        <v>150000</v>
      </c>
    </row>
    <row r="402" spans="1:5">
      <c r="A402" t="s">
        <v>84</v>
      </c>
      <c r="B402" t="s">
        <v>52</v>
      </c>
      <c r="C402">
        <v>50</v>
      </c>
      <c r="D402">
        <v>20</v>
      </c>
      <c r="E402" s="3">
        <f t="shared" si="3"/>
        <v>1000</v>
      </c>
    </row>
    <row r="403" spans="1:5">
      <c r="A403" t="s">
        <v>87</v>
      </c>
      <c r="B403" t="s">
        <v>47</v>
      </c>
      <c r="C403">
        <v>128.96</v>
      </c>
      <c r="D403">
        <v>4</v>
      </c>
      <c r="E403" s="3">
        <f t="shared" si="3"/>
        <v>515.84</v>
      </c>
    </row>
    <row r="404" spans="1:5">
      <c r="A404" t="s">
        <v>88</v>
      </c>
      <c r="B404" t="s">
        <v>65</v>
      </c>
      <c r="C404">
        <v>37.43</v>
      </c>
      <c r="D404">
        <v>16</v>
      </c>
      <c r="E404" s="3">
        <f t="shared" si="3"/>
        <v>598.88</v>
      </c>
    </row>
    <row r="405" spans="1:5">
      <c r="A405" t="s">
        <v>90</v>
      </c>
      <c r="B405" t="s">
        <v>28</v>
      </c>
      <c r="C405">
        <v>75</v>
      </c>
      <c r="D405">
        <v>6</v>
      </c>
      <c r="E405" s="3">
        <f t="shared" si="3"/>
        <v>450</v>
      </c>
    </row>
    <row r="406" spans="1:5">
      <c r="A406" t="s">
        <v>92</v>
      </c>
      <c r="B406" t="s">
        <v>52</v>
      </c>
      <c r="C406">
        <v>810</v>
      </c>
      <c r="D406">
        <v>10</v>
      </c>
      <c r="E406" s="3">
        <f t="shared" si="3"/>
        <v>8100</v>
      </c>
    </row>
    <row r="407" spans="1:5">
      <c r="A407" t="s">
        <v>93</v>
      </c>
      <c r="B407" t="s">
        <v>52</v>
      </c>
      <c r="C407">
        <v>738.4</v>
      </c>
      <c r="D407">
        <v>19</v>
      </c>
      <c r="E407" s="3">
        <f t="shared" si="3"/>
        <v>14029.6</v>
      </c>
    </row>
    <row r="408" spans="1:5">
      <c r="A408" t="s">
        <v>99</v>
      </c>
      <c r="B408" t="s">
        <v>52</v>
      </c>
      <c r="C408">
        <v>738.4</v>
      </c>
      <c r="D408">
        <v>19</v>
      </c>
      <c r="E408" s="3">
        <f t="shared" si="3"/>
        <v>14029.6</v>
      </c>
    </row>
    <row r="409" spans="1:5">
      <c r="A409" t="s">
        <v>100</v>
      </c>
      <c r="B409" t="s">
        <v>52</v>
      </c>
      <c r="C409">
        <v>83.41</v>
      </c>
      <c r="D409">
        <v>15</v>
      </c>
      <c r="E409" s="3">
        <f t="shared" si="3"/>
        <v>1251.1499999999999</v>
      </c>
    </row>
    <row r="410" spans="1:5">
      <c r="A410" t="s">
        <v>102</v>
      </c>
      <c r="B410" t="s">
        <v>28</v>
      </c>
      <c r="C410" s="3">
        <v>1000</v>
      </c>
      <c r="D410">
        <v>8</v>
      </c>
      <c r="E410" s="3">
        <f t="shared" si="3"/>
        <v>8000</v>
      </c>
    </row>
    <row r="411" spans="1:5">
      <c r="A411" s="20" t="s">
        <v>106</v>
      </c>
      <c r="B411" s="20" t="s">
        <v>47</v>
      </c>
      <c r="C411" s="20">
        <v>309.76</v>
      </c>
      <c r="D411" s="20">
        <v>10</v>
      </c>
      <c r="E411" s="19">
        <f t="shared" si="3"/>
        <v>3097.6</v>
      </c>
    </row>
    <row r="412" spans="1:5">
      <c r="A412" t="s">
        <v>107</v>
      </c>
      <c r="B412" t="s">
        <v>108</v>
      </c>
      <c r="C412" s="3">
        <v>1200</v>
      </c>
      <c r="D412">
        <v>8</v>
      </c>
      <c r="E412" s="3">
        <f t="shared" si="3"/>
        <v>9600</v>
      </c>
    </row>
    <row r="413" spans="1:5">
      <c r="A413" t="s">
        <v>109</v>
      </c>
      <c r="B413" t="s">
        <v>67</v>
      </c>
      <c r="C413">
        <v>350</v>
      </c>
      <c r="D413">
        <v>10</v>
      </c>
      <c r="E413" s="3">
        <f t="shared" si="3"/>
        <v>3500</v>
      </c>
    </row>
    <row r="414" spans="1:5">
      <c r="A414" t="s">
        <v>110</v>
      </c>
      <c r="B414" t="s">
        <v>67</v>
      </c>
      <c r="C414">
        <v>350</v>
      </c>
      <c r="D414">
        <v>10</v>
      </c>
      <c r="E414" s="3">
        <f t="shared" si="3"/>
        <v>3500</v>
      </c>
    </row>
    <row r="415" spans="1:5">
      <c r="A415" t="s">
        <v>113</v>
      </c>
      <c r="B415" t="s">
        <v>65</v>
      </c>
      <c r="C415">
        <v>321.36</v>
      </c>
      <c r="D415">
        <v>4</v>
      </c>
      <c r="E415" s="3">
        <f t="shared" si="3"/>
        <v>1285.44</v>
      </c>
    </row>
    <row r="416" spans="1:5">
      <c r="A416" t="s">
        <v>115</v>
      </c>
      <c r="B416" t="s">
        <v>65</v>
      </c>
      <c r="C416">
        <v>290</v>
      </c>
      <c r="D416">
        <v>16</v>
      </c>
      <c r="E416" s="3">
        <f t="shared" si="3"/>
        <v>4640</v>
      </c>
    </row>
    <row r="417" spans="1:5">
      <c r="A417" t="s">
        <v>118</v>
      </c>
      <c r="B417" t="s">
        <v>119</v>
      </c>
      <c r="C417">
        <v>62.1</v>
      </c>
      <c r="D417">
        <v>5</v>
      </c>
      <c r="E417" s="3">
        <f t="shared" si="3"/>
        <v>310.5</v>
      </c>
    </row>
    <row r="418" spans="1:5">
      <c r="A418" t="s">
        <v>120</v>
      </c>
      <c r="B418" t="s">
        <v>119</v>
      </c>
      <c r="C418">
        <v>62.1</v>
      </c>
      <c r="D418">
        <v>45</v>
      </c>
      <c r="E418" s="3">
        <f t="shared" si="3"/>
        <v>2794.5</v>
      </c>
    </row>
    <row r="419" spans="1:5">
      <c r="A419" t="s">
        <v>121</v>
      </c>
      <c r="B419" t="s">
        <v>82</v>
      </c>
      <c r="C419">
        <v>280</v>
      </c>
      <c r="D419">
        <v>55</v>
      </c>
      <c r="E419" s="3">
        <f t="shared" si="3"/>
        <v>15400</v>
      </c>
    </row>
    <row r="420" spans="1:5">
      <c r="A420" t="s">
        <v>122</v>
      </c>
      <c r="B420" t="s">
        <v>82</v>
      </c>
      <c r="C420">
        <v>180</v>
      </c>
      <c r="D420">
        <v>15</v>
      </c>
      <c r="E420" s="3">
        <f t="shared" si="3"/>
        <v>2700</v>
      </c>
    </row>
    <row r="421" spans="1:5" ht="21" customHeight="1">
      <c r="A421" s="48" t="s">
        <v>123</v>
      </c>
      <c r="B421" t="s">
        <v>82</v>
      </c>
      <c r="C421">
        <v>220</v>
      </c>
      <c r="D421">
        <v>73</v>
      </c>
      <c r="E421" s="3">
        <f t="shared" si="3"/>
        <v>16060</v>
      </c>
    </row>
    <row r="422" spans="1:5">
      <c r="A422" t="s">
        <v>140</v>
      </c>
      <c r="B422" t="s">
        <v>125</v>
      </c>
      <c r="C422">
        <v>249.6</v>
      </c>
      <c r="D422">
        <v>45</v>
      </c>
      <c r="E422" s="3">
        <f t="shared" si="3"/>
        <v>11232</v>
      </c>
    </row>
    <row r="423" spans="1:5">
      <c r="A423" t="s">
        <v>141</v>
      </c>
      <c r="B423" t="s">
        <v>125</v>
      </c>
      <c r="C423">
        <v>249.6</v>
      </c>
      <c r="D423">
        <v>40</v>
      </c>
      <c r="E423" s="3">
        <f t="shared" si="3"/>
        <v>9984</v>
      </c>
    </row>
    <row r="424" spans="1:5">
      <c r="A424" t="s">
        <v>142</v>
      </c>
      <c r="B424" t="s">
        <v>125</v>
      </c>
      <c r="C424">
        <v>249.6</v>
      </c>
      <c r="D424">
        <v>40</v>
      </c>
      <c r="E424" s="3">
        <f t="shared" si="3"/>
        <v>9984</v>
      </c>
    </row>
    <row r="425" spans="1:5">
      <c r="A425" t="s">
        <v>143</v>
      </c>
      <c r="B425" t="s">
        <v>125</v>
      </c>
      <c r="C425">
        <v>249.6</v>
      </c>
      <c r="D425">
        <v>35</v>
      </c>
      <c r="E425" s="3">
        <f t="shared" si="3"/>
        <v>8736</v>
      </c>
    </row>
    <row r="426" spans="1:5">
      <c r="A426" t="s">
        <v>151</v>
      </c>
      <c r="B426" t="s">
        <v>28</v>
      </c>
      <c r="C426">
        <v>8.98</v>
      </c>
      <c r="D426">
        <v>55</v>
      </c>
      <c r="E426" s="3">
        <f t="shared" si="3"/>
        <v>493.90000000000003</v>
      </c>
    </row>
    <row r="427" spans="1:5">
      <c r="A427" s="20" t="s">
        <v>154</v>
      </c>
      <c r="B427" s="20" t="s">
        <v>28</v>
      </c>
      <c r="C427" s="20">
        <v>13.38</v>
      </c>
      <c r="D427" s="20">
        <v>103</v>
      </c>
      <c r="E427" s="19">
        <f t="shared" si="3"/>
        <v>1378.14</v>
      </c>
    </row>
    <row r="428" spans="1:5">
      <c r="A428" s="20" t="s">
        <v>157</v>
      </c>
      <c r="B428" s="20" t="s">
        <v>30</v>
      </c>
      <c r="C428" s="20">
        <v>19.850000000000001</v>
      </c>
      <c r="D428" s="20">
        <v>10</v>
      </c>
      <c r="E428" s="19">
        <f t="shared" si="3"/>
        <v>198.5</v>
      </c>
    </row>
    <row r="429" spans="1:5">
      <c r="A429" t="s">
        <v>162</v>
      </c>
      <c r="B429" t="s">
        <v>163</v>
      </c>
      <c r="C429">
        <v>100</v>
      </c>
      <c r="D429">
        <v>5</v>
      </c>
      <c r="E429" s="3">
        <f t="shared" si="3"/>
        <v>500</v>
      </c>
    </row>
    <row r="430" spans="1:5">
      <c r="A430" s="20" t="s">
        <v>176</v>
      </c>
      <c r="B430" s="20" t="s">
        <v>82</v>
      </c>
      <c r="C430" s="20">
        <v>128.44</v>
      </c>
      <c r="D430" s="20">
        <v>5</v>
      </c>
      <c r="E430" s="19">
        <f t="shared" si="3"/>
        <v>642.20000000000005</v>
      </c>
    </row>
    <row r="431" spans="1:5">
      <c r="A431" t="s">
        <v>178</v>
      </c>
      <c r="B431" t="s">
        <v>82</v>
      </c>
      <c r="C431">
        <v>170.56</v>
      </c>
      <c r="D431">
        <v>60</v>
      </c>
      <c r="E431" s="3">
        <f t="shared" si="3"/>
        <v>10233.6</v>
      </c>
    </row>
    <row r="432" spans="1:5">
      <c r="A432" t="s">
        <v>179</v>
      </c>
      <c r="B432" t="s">
        <v>82</v>
      </c>
      <c r="C432">
        <v>181.42</v>
      </c>
      <c r="D432">
        <v>40</v>
      </c>
      <c r="E432" s="3">
        <f t="shared" si="3"/>
        <v>7256.7999999999993</v>
      </c>
    </row>
    <row r="433" spans="1:5">
      <c r="A433" t="s">
        <v>180</v>
      </c>
      <c r="B433" t="s">
        <v>52</v>
      </c>
      <c r="C433">
        <v>336</v>
      </c>
      <c r="D433">
        <v>10</v>
      </c>
      <c r="E433" s="3">
        <f t="shared" si="3"/>
        <v>3360</v>
      </c>
    </row>
    <row r="434" spans="1:5">
      <c r="A434" t="s">
        <v>183</v>
      </c>
      <c r="B434" t="s">
        <v>52</v>
      </c>
      <c r="C434">
        <v>96</v>
      </c>
      <c r="D434">
        <v>85</v>
      </c>
      <c r="E434" s="3">
        <f t="shared" si="3"/>
        <v>8160</v>
      </c>
    </row>
    <row r="435" spans="1:5">
      <c r="A435" t="s">
        <v>184</v>
      </c>
      <c r="B435" t="s">
        <v>52</v>
      </c>
      <c r="C435">
        <v>20.79</v>
      </c>
      <c r="D435">
        <v>15</v>
      </c>
      <c r="E435" s="3">
        <f t="shared" si="3"/>
        <v>311.84999999999997</v>
      </c>
    </row>
    <row r="436" spans="1:5">
      <c r="A436" t="s">
        <v>185</v>
      </c>
      <c r="B436" t="s">
        <v>28</v>
      </c>
      <c r="C436">
        <v>200</v>
      </c>
      <c r="D436">
        <v>30</v>
      </c>
      <c r="E436" s="3">
        <f t="shared" si="3"/>
        <v>6000</v>
      </c>
    </row>
    <row r="437" spans="1:5">
      <c r="A437" t="s">
        <v>186</v>
      </c>
      <c r="B437" t="s">
        <v>28</v>
      </c>
      <c r="C437">
        <v>200</v>
      </c>
      <c r="D437">
        <v>30</v>
      </c>
      <c r="E437" s="3">
        <f t="shared" si="3"/>
        <v>6000</v>
      </c>
    </row>
    <row r="438" spans="1:5">
      <c r="A438" t="s">
        <v>188</v>
      </c>
      <c r="B438" t="s">
        <v>28</v>
      </c>
      <c r="C438">
        <v>230</v>
      </c>
      <c r="D438">
        <v>30</v>
      </c>
      <c r="E438" s="3">
        <f t="shared" si="3"/>
        <v>6900</v>
      </c>
    </row>
    <row r="439" spans="1:5">
      <c r="A439" t="s">
        <v>189</v>
      </c>
      <c r="B439" t="s">
        <v>65</v>
      </c>
      <c r="C439">
        <v>120</v>
      </c>
      <c r="D439">
        <v>100</v>
      </c>
      <c r="E439" s="3">
        <f t="shared" si="3"/>
        <v>12000</v>
      </c>
    </row>
    <row r="440" spans="1:5">
      <c r="A440" t="s">
        <v>191</v>
      </c>
      <c r="B440" t="s">
        <v>82</v>
      </c>
      <c r="C440">
        <v>199</v>
      </c>
      <c r="D440">
        <v>50</v>
      </c>
      <c r="E440" s="3">
        <f t="shared" si="3"/>
        <v>9950</v>
      </c>
    </row>
    <row r="441" spans="1:5">
      <c r="A441" t="s">
        <v>192</v>
      </c>
      <c r="B441" t="s">
        <v>65</v>
      </c>
      <c r="C441">
        <v>20</v>
      </c>
      <c r="D441">
        <v>50</v>
      </c>
      <c r="E441" s="3">
        <f t="shared" si="3"/>
        <v>1000</v>
      </c>
    </row>
    <row r="442" spans="1:5">
      <c r="A442" t="s">
        <v>193</v>
      </c>
      <c r="B442" t="s">
        <v>65</v>
      </c>
      <c r="C442">
        <v>250</v>
      </c>
      <c r="D442">
        <v>10</v>
      </c>
      <c r="E442" s="3">
        <f t="shared" si="3"/>
        <v>2500</v>
      </c>
    </row>
    <row r="443" spans="1:5">
      <c r="A443" t="s">
        <v>196</v>
      </c>
      <c r="B443" t="s">
        <v>52</v>
      </c>
      <c r="C443">
        <v>32</v>
      </c>
      <c r="D443">
        <v>10</v>
      </c>
      <c r="E443" s="3">
        <f t="shared" si="3"/>
        <v>320</v>
      </c>
    </row>
    <row r="444" spans="1:5">
      <c r="A444" t="s">
        <v>207</v>
      </c>
      <c r="B444" t="s">
        <v>28</v>
      </c>
      <c r="C444">
        <v>300</v>
      </c>
      <c r="D444">
        <v>8</v>
      </c>
      <c r="E444" s="3">
        <f t="shared" si="3"/>
        <v>2400</v>
      </c>
    </row>
    <row r="445" spans="1:5">
      <c r="A445" t="s">
        <v>211</v>
      </c>
      <c r="B445" t="s">
        <v>52</v>
      </c>
      <c r="C445">
        <v>750</v>
      </c>
      <c r="D445">
        <v>10</v>
      </c>
      <c r="E445" s="3">
        <f t="shared" si="3"/>
        <v>7500</v>
      </c>
    </row>
    <row r="446" spans="1:5">
      <c r="A446" t="s">
        <v>212</v>
      </c>
      <c r="B446" t="s">
        <v>28</v>
      </c>
      <c r="C446">
        <v>34.61</v>
      </c>
      <c r="D446">
        <v>29</v>
      </c>
      <c r="E446" s="3">
        <f t="shared" si="3"/>
        <v>1003.6899999999999</v>
      </c>
    </row>
    <row r="447" spans="1:5">
      <c r="A447" t="s">
        <v>219</v>
      </c>
      <c r="B447" t="s">
        <v>28</v>
      </c>
      <c r="C447">
        <v>200</v>
      </c>
      <c r="D447">
        <v>10</v>
      </c>
      <c r="E447" s="3">
        <f t="shared" si="3"/>
        <v>2000</v>
      </c>
    </row>
    <row r="448" spans="1:5">
      <c r="A448" t="s">
        <v>223</v>
      </c>
      <c r="B448" t="s">
        <v>65</v>
      </c>
      <c r="C448">
        <v>145</v>
      </c>
      <c r="D448">
        <v>15</v>
      </c>
      <c r="E448" s="3">
        <f t="shared" si="3"/>
        <v>2175</v>
      </c>
    </row>
    <row r="449" spans="1:5">
      <c r="A449" t="s">
        <v>225</v>
      </c>
      <c r="B449" t="s">
        <v>28</v>
      </c>
      <c r="C449">
        <v>10</v>
      </c>
      <c r="D449">
        <v>30</v>
      </c>
      <c r="E449" s="3">
        <f t="shared" ref="E449:E512" si="4">D449*C449</f>
        <v>300</v>
      </c>
    </row>
    <row r="450" spans="1:5">
      <c r="A450" t="s">
        <v>231</v>
      </c>
      <c r="B450" t="s">
        <v>30</v>
      </c>
      <c r="C450">
        <v>19.97</v>
      </c>
      <c r="D450">
        <v>340</v>
      </c>
      <c r="E450" s="3">
        <f t="shared" si="4"/>
        <v>6789.7999999999993</v>
      </c>
    </row>
    <row r="451" spans="1:5">
      <c r="A451" t="s">
        <v>232</v>
      </c>
      <c r="B451" t="s">
        <v>28</v>
      </c>
      <c r="C451">
        <v>50</v>
      </c>
      <c r="D451">
        <v>3</v>
      </c>
      <c r="E451" s="3">
        <f t="shared" si="4"/>
        <v>150</v>
      </c>
    </row>
    <row r="452" spans="1:5">
      <c r="A452" t="s">
        <v>235</v>
      </c>
      <c r="B452" t="s">
        <v>28</v>
      </c>
      <c r="C452">
        <v>250</v>
      </c>
      <c r="D452">
        <v>4</v>
      </c>
      <c r="E452" s="3">
        <f t="shared" si="4"/>
        <v>1000</v>
      </c>
    </row>
    <row r="453" spans="1:5">
      <c r="A453" t="s">
        <v>236</v>
      </c>
      <c r="B453" t="s">
        <v>75</v>
      </c>
      <c r="C453">
        <v>300</v>
      </c>
      <c r="D453">
        <v>20</v>
      </c>
      <c r="E453" s="3">
        <f t="shared" si="4"/>
        <v>6000</v>
      </c>
    </row>
    <row r="454" spans="1:5">
      <c r="A454" t="s">
        <v>237</v>
      </c>
      <c r="B454" t="s">
        <v>75</v>
      </c>
      <c r="C454">
        <v>300</v>
      </c>
      <c r="D454">
        <v>15</v>
      </c>
      <c r="E454" s="3">
        <f t="shared" si="4"/>
        <v>4500</v>
      </c>
    </row>
    <row r="455" spans="1:5">
      <c r="A455" t="s">
        <v>238</v>
      </c>
      <c r="B455" t="s">
        <v>75</v>
      </c>
      <c r="C455">
        <v>300</v>
      </c>
      <c r="D455">
        <v>15</v>
      </c>
      <c r="E455" s="3">
        <f t="shared" si="4"/>
        <v>4500</v>
      </c>
    </row>
    <row r="456" spans="1:5">
      <c r="A456" t="s">
        <v>239</v>
      </c>
      <c r="B456" t="s">
        <v>75</v>
      </c>
      <c r="C456">
        <v>300</v>
      </c>
      <c r="D456">
        <v>15</v>
      </c>
      <c r="E456" s="3">
        <f t="shared" si="4"/>
        <v>4500</v>
      </c>
    </row>
    <row r="457" spans="1:5">
      <c r="A457" t="s">
        <v>241</v>
      </c>
      <c r="B457" t="s">
        <v>52</v>
      </c>
      <c r="C457">
        <v>900</v>
      </c>
      <c r="D457">
        <v>5</v>
      </c>
      <c r="E457" s="3">
        <f t="shared" si="4"/>
        <v>4500</v>
      </c>
    </row>
    <row r="458" spans="1:5">
      <c r="E458" s="55">
        <f>SUM(E393:E457)</f>
        <v>530691.75</v>
      </c>
    </row>
    <row r="459" spans="1:5">
      <c r="E459" s="3"/>
    </row>
    <row r="460" spans="1:5">
      <c r="A460" s="24" t="s">
        <v>252</v>
      </c>
      <c r="E460" s="3"/>
    </row>
    <row r="461" spans="1:5">
      <c r="A461" t="s">
        <v>189</v>
      </c>
      <c r="B461" t="s">
        <v>65</v>
      </c>
      <c r="C461">
        <v>120</v>
      </c>
      <c r="D461">
        <v>4</v>
      </c>
      <c r="E461" s="3">
        <f t="shared" si="4"/>
        <v>480</v>
      </c>
    </row>
    <row r="462" spans="1:5">
      <c r="E462" s="55">
        <f>SUM(E461)</f>
        <v>480</v>
      </c>
    </row>
    <row r="463" spans="1:5">
      <c r="E463" s="3"/>
    </row>
    <row r="464" spans="1:5">
      <c r="A464" s="24" t="s">
        <v>253</v>
      </c>
      <c r="E464" s="3"/>
    </row>
    <row r="465" spans="1:5">
      <c r="A465" t="s">
        <v>72</v>
      </c>
      <c r="B465" t="s">
        <v>29</v>
      </c>
      <c r="C465" s="3">
        <v>12000</v>
      </c>
      <c r="D465">
        <v>1</v>
      </c>
      <c r="E465" s="3">
        <f t="shared" si="4"/>
        <v>12000</v>
      </c>
    </row>
    <row r="466" spans="1:5">
      <c r="A466" t="s">
        <v>83</v>
      </c>
      <c r="B466" t="s">
        <v>28</v>
      </c>
      <c r="C466">
        <v>14.02</v>
      </c>
      <c r="D466">
        <v>32</v>
      </c>
      <c r="E466" s="3">
        <f t="shared" si="4"/>
        <v>448.64</v>
      </c>
    </row>
    <row r="467" spans="1:5">
      <c r="A467" t="s">
        <v>85</v>
      </c>
      <c r="B467" t="s">
        <v>28</v>
      </c>
      <c r="C467">
        <v>77.2</v>
      </c>
      <c r="D467">
        <v>10</v>
      </c>
      <c r="E467" s="3">
        <f t="shared" si="4"/>
        <v>772</v>
      </c>
    </row>
    <row r="468" spans="1:5">
      <c r="A468" t="s">
        <v>109</v>
      </c>
      <c r="B468" t="s">
        <v>67</v>
      </c>
      <c r="C468">
        <v>350</v>
      </c>
      <c r="D468">
        <v>10</v>
      </c>
      <c r="E468" s="3">
        <f t="shared" si="4"/>
        <v>3500</v>
      </c>
    </row>
    <row r="469" spans="1:5">
      <c r="A469" s="20" t="s">
        <v>154</v>
      </c>
      <c r="B469" s="20" t="s">
        <v>28</v>
      </c>
      <c r="C469" s="20">
        <v>13.38</v>
      </c>
      <c r="D469" s="20">
        <v>40</v>
      </c>
      <c r="E469" s="19">
        <f t="shared" si="4"/>
        <v>535.20000000000005</v>
      </c>
    </row>
    <row r="470" spans="1:5">
      <c r="A470" t="s">
        <v>159</v>
      </c>
      <c r="B470" t="s">
        <v>29</v>
      </c>
      <c r="C470" s="3">
        <v>1540</v>
      </c>
      <c r="D470">
        <v>2</v>
      </c>
      <c r="E470" s="3">
        <f t="shared" si="4"/>
        <v>3080</v>
      </c>
    </row>
    <row r="471" spans="1:5">
      <c r="A471" t="s">
        <v>178</v>
      </c>
      <c r="B471" t="s">
        <v>82</v>
      </c>
      <c r="C471">
        <v>170.56</v>
      </c>
      <c r="D471">
        <v>30</v>
      </c>
      <c r="E471" s="3">
        <f t="shared" si="4"/>
        <v>5116.8</v>
      </c>
    </row>
    <row r="472" spans="1:5">
      <c r="A472" t="s">
        <v>179</v>
      </c>
      <c r="B472" t="s">
        <v>82</v>
      </c>
      <c r="C472">
        <v>181.42</v>
      </c>
      <c r="D472">
        <v>60</v>
      </c>
      <c r="E472" s="3">
        <f t="shared" si="4"/>
        <v>10885.199999999999</v>
      </c>
    </row>
    <row r="473" spans="1:5">
      <c r="A473" s="20" t="s">
        <v>208</v>
      </c>
      <c r="B473" s="20" t="s">
        <v>209</v>
      </c>
      <c r="C473" s="20">
        <v>40.56</v>
      </c>
      <c r="D473" s="20">
        <v>10</v>
      </c>
      <c r="E473" s="19">
        <f t="shared" si="4"/>
        <v>405.6</v>
      </c>
    </row>
    <row r="474" spans="1:5">
      <c r="E474" s="55">
        <f>SUM(E465:E473)</f>
        <v>36743.439999999995</v>
      </c>
    </row>
    <row r="475" spans="1:5">
      <c r="E475" s="3"/>
    </row>
    <row r="476" spans="1:5">
      <c r="A476" s="24" t="s">
        <v>254</v>
      </c>
      <c r="E476" s="3"/>
    </row>
    <row r="477" spans="1:5">
      <c r="A477" s="20" t="s">
        <v>46</v>
      </c>
      <c r="B477" s="20" t="s">
        <v>47</v>
      </c>
      <c r="C477" s="20">
        <v>86.06</v>
      </c>
      <c r="D477" s="20">
        <v>8</v>
      </c>
      <c r="E477" s="19">
        <f t="shared" si="4"/>
        <v>688.48</v>
      </c>
    </row>
    <row r="478" spans="1:5">
      <c r="A478" t="s">
        <v>48</v>
      </c>
      <c r="B478" t="s">
        <v>28</v>
      </c>
      <c r="C478">
        <v>176.8</v>
      </c>
      <c r="D478">
        <v>25</v>
      </c>
      <c r="E478" s="3">
        <f t="shared" si="4"/>
        <v>4420</v>
      </c>
    </row>
    <row r="479" spans="1:5">
      <c r="A479" t="s">
        <v>51</v>
      </c>
      <c r="B479" t="s">
        <v>52</v>
      </c>
      <c r="C479">
        <v>200</v>
      </c>
      <c r="D479">
        <v>1</v>
      </c>
      <c r="E479" s="3">
        <f t="shared" si="4"/>
        <v>200</v>
      </c>
    </row>
    <row r="480" spans="1:5">
      <c r="A480" t="s">
        <v>57</v>
      </c>
      <c r="B480" t="s">
        <v>52</v>
      </c>
      <c r="C480">
        <v>430</v>
      </c>
      <c r="D480">
        <v>1</v>
      </c>
      <c r="E480" s="3">
        <f t="shared" si="4"/>
        <v>430</v>
      </c>
    </row>
    <row r="481" spans="1:5">
      <c r="A481" s="20" t="s">
        <v>71</v>
      </c>
      <c r="B481" s="20" t="s">
        <v>52</v>
      </c>
      <c r="C481" s="20">
        <v>29.64</v>
      </c>
      <c r="D481" s="20">
        <v>1</v>
      </c>
      <c r="E481" s="19">
        <f t="shared" si="4"/>
        <v>29.64</v>
      </c>
    </row>
    <row r="482" spans="1:5">
      <c r="A482" t="s">
        <v>72</v>
      </c>
      <c r="B482" t="s">
        <v>29</v>
      </c>
      <c r="C482" s="3">
        <v>12000</v>
      </c>
      <c r="D482">
        <v>1</v>
      </c>
      <c r="E482" s="3">
        <f t="shared" si="4"/>
        <v>12000</v>
      </c>
    </row>
    <row r="483" spans="1:5">
      <c r="A483" t="s">
        <v>74</v>
      </c>
      <c r="B483" t="s">
        <v>75</v>
      </c>
      <c r="C483">
        <v>41.6</v>
      </c>
      <c r="D483">
        <v>10</v>
      </c>
      <c r="E483" s="3">
        <f t="shared" si="4"/>
        <v>416</v>
      </c>
    </row>
    <row r="484" spans="1:5">
      <c r="A484" t="s">
        <v>76</v>
      </c>
      <c r="B484" t="s">
        <v>28</v>
      </c>
      <c r="C484">
        <v>42.38</v>
      </c>
      <c r="D484">
        <v>1</v>
      </c>
      <c r="E484" s="3">
        <f t="shared" si="4"/>
        <v>42.38</v>
      </c>
    </row>
    <row r="485" spans="1:5">
      <c r="A485" t="s">
        <v>81</v>
      </c>
      <c r="B485" t="s">
        <v>82</v>
      </c>
      <c r="C485">
        <v>400</v>
      </c>
      <c r="D485">
        <v>40</v>
      </c>
      <c r="E485" s="3">
        <f t="shared" si="4"/>
        <v>16000</v>
      </c>
    </row>
    <row r="486" spans="1:5">
      <c r="A486" t="s">
        <v>83</v>
      </c>
      <c r="B486" t="s">
        <v>28</v>
      </c>
      <c r="C486">
        <v>14.02</v>
      </c>
      <c r="D486">
        <v>2</v>
      </c>
      <c r="E486" s="3">
        <f t="shared" si="4"/>
        <v>28.04</v>
      </c>
    </row>
    <row r="487" spans="1:5">
      <c r="A487" t="s">
        <v>85</v>
      </c>
      <c r="B487" t="s">
        <v>28</v>
      </c>
      <c r="C487">
        <v>77.2</v>
      </c>
      <c r="D487">
        <v>11</v>
      </c>
      <c r="E487" s="3">
        <f t="shared" si="4"/>
        <v>849.2</v>
      </c>
    </row>
    <row r="488" spans="1:5">
      <c r="A488" t="s">
        <v>86</v>
      </c>
      <c r="B488" t="s">
        <v>75</v>
      </c>
      <c r="C488">
        <v>40</v>
      </c>
      <c r="D488">
        <v>4</v>
      </c>
      <c r="E488" s="3">
        <f t="shared" si="4"/>
        <v>160</v>
      </c>
    </row>
    <row r="489" spans="1:5">
      <c r="A489" t="s">
        <v>88</v>
      </c>
      <c r="B489" t="s">
        <v>65</v>
      </c>
      <c r="C489">
        <v>37.43</v>
      </c>
      <c r="D489">
        <v>9</v>
      </c>
      <c r="E489" s="3">
        <f t="shared" si="4"/>
        <v>336.87</v>
      </c>
    </row>
    <row r="490" spans="1:5">
      <c r="A490" t="s">
        <v>89</v>
      </c>
      <c r="B490" t="s">
        <v>47</v>
      </c>
      <c r="C490">
        <v>128.96</v>
      </c>
      <c r="D490">
        <v>3</v>
      </c>
      <c r="E490" s="3">
        <f t="shared" si="4"/>
        <v>386.88</v>
      </c>
    </row>
    <row r="491" spans="1:5">
      <c r="A491" t="s">
        <v>91</v>
      </c>
      <c r="B491" t="s">
        <v>28</v>
      </c>
      <c r="C491">
        <v>24.83</v>
      </c>
      <c r="D491">
        <v>1</v>
      </c>
      <c r="E491" s="3">
        <f t="shared" si="4"/>
        <v>24.83</v>
      </c>
    </row>
    <row r="492" spans="1:5">
      <c r="A492" t="s">
        <v>94</v>
      </c>
      <c r="B492" t="s">
        <v>52</v>
      </c>
      <c r="C492">
        <v>414.13</v>
      </c>
      <c r="D492">
        <v>13</v>
      </c>
      <c r="E492" s="3">
        <f t="shared" si="4"/>
        <v>5383.69</v>
      </c>
    </row>
    <row r="493" spans="1:5">
      <c r="A493" t="s">
        <v>255</v>
      </c>
      <c r="B493" t="s">
        <v>75</v>
      </c>
      <c r="C493">
        <v>249.6</v>
      </c>
      <c r="D493">
        <v>0</v>
      </c>
      <c r="E493" s="3">
        <f t="shared" si="4"/>
        <v>0</v>
      </c>
    </row>
    <row r="494" spans="1:5">
      <c r="A494" t="s">
        <v>256</v>
      </c>
      <c r="B494" t="s">
        <v>75</v>
      </c>
      <c r="C494">
        <v>249.6</v>
      </c>
      <c r="D494">
        <v>0</v>
      </c>
      <c r="E494" s="3">
        <f t="shared" si="4"/>
        <v>0</v>
      </c>
    </row>
    <row r="495" spans="1:5">
      <c r="A495" t="s">
        <v>257</v>
      </c>
      <c r="B495" t="s">
        <v>75</v>
      </c>
      <c r="C495">
        <v>249.6</v>
      </c>
      <c r="D495">
        <v>0</v>
      </c>
      <c r="E495" s="3">
        <f t="shared" si="4"/>
        <v>0</v>
      </c>
    </row>
    <row r="496" spans="1:5">
      <c r="A496" t="s">
        <v>258</v>
      </c>
      <c r="B496" t="s">
        <v>75</v>
      </c>
      <c r="C496">
        <v>249.6</v>
      </c>
      <c r="D496">
        <v>0</v>
      </c>
      <c r="E496" s="3">
        <f t="shared" si="4"/>
        <v>0</v>
      </c>
    </row>
    <row r="497" spans="1:5">
      <c r="A497" t="s">
        <v>98</v>
      </c>
      <c r="B497" t="s">
        <v>28</v>
      </c>
      <c r="C497">
        <v>10.3</v>
      </c>
      <c r="D497">
        <v>3</v>
      </c>
      <c r="E497" s="3">
        <f t="shared" si="4"/>
        <v>30.900000000000002</v>
      </c>
    </row>
    <row r="498" spans="1:5">
      <c r="A498" t="s">
        <v>100</v>
      </c>
      <c r="B498" t="s">
        <v>52</v>
      </c>
      <c r="C498">
        <v>83.41</v>
      </c>
      <c r="D498">
        <v>12</v>
      </c>
      <c r="E498" s="3">
        <f t="shared" si="4"/>
        <v>1000.92</v>
      </c>
    </row>
    <row r="499" spans="1:5">
      <c r="A499" t="s">
        <v>103</v>
      </c>
      <c r="B499" t="s">
        <v>28</v>
      </c>
      <c r="C499">
        <v>167.44</v>
      </c>
      <c r="D499">
        <v>10</v>
      </c>
      <c r="E499" s="3">
        <f t="shared" si="4"/>
        <v>1674.4</v>
      </c>
    </row>
    <row r="500" spans="1:5">
      <c r="A500" t="s">
        <v>111</v>
      </c>
      <c r="B500" t="s">
        <v>67</v>
      </c>
      <c r="C500">
        <v>400</v>
      </c>
      <c r="D500">
        <v>10</v>
      </c>
      <c r="E500" s="3">
        <f t="shared" si="4"/>
        <v>4000</v>
      </c>
    </row>
    <row r="501" spans="1:5">
      <c r="A501" t="s">
        <v>113</v>
      </c>
      <c r="B501" t="s">
        <v>65</v>
      </c>
      <c r="C501">
        <v>321.36</v>
      </c>
      <c r="D501">
        <v>22</v>
      </c>
      <c r="E501" s="3">
        <f t="shared" si="4"/>
        <v>7069.92</v>
      </c>
    </row>
    <row r="502" spans="1:5">
      <c r="A502" t="s">
        <v>114</v>
      </c>
      <c r="B502" t="s">
        <v>65</v>
      </c>
      <c r="C502">
        <v>279</v>
      </c>
      <c r="D502">
        <v>22</v>
      </c>
      <c r="E502" s="3">
        <f t="shared" si="4"/>
        <v>6138</v>
      </c>
    </row>
    <row r="503" spans="1:5">
      <c r="A503" t="s">
        <v>120</v>
      </c>
      <c r="B503" t="s">
        <v>119</v>
      </c>
      <c r="C503">
        <v>62.1</v>
      </c>
      <c r="D503">
        <v>19</v>
      </c>
      <c r="E503" s="3">
        <f t="shared" si="4"/>
        <v>1179.9000000000001</v>
      </c>
    </row>
    <row r="504" spans="1:5">
      <c r="A504" t="s">
        <v>121</v>
      </c>
      <c r="B504" t="s">
        <v>82</v>
      </c>
      <c r="C504">
        <v>280</v>
      </c>
      <c r="D504">
        <v>50</v>
      </c>
      <c r="E504" s="3">
        <f t="shared" si="4"/>
        <v>14000</v>
      </c>
    </row>
    <row r="505" spans="1:5" ht="30">
      <c r="A505" s="10" t="s">
        <v>123</v>
      </c>
      <c r="B505" t="s">
        <v>82</v>
      </c>
      <c r="C505">
        <v>220</v>
      </c>
      <c r="D505">
        <v>70</v>
      </c>
      <c r="E505" s="3">
        <f t="shared" si="4"/>
        <v>15400</v>
      </c>
    </row>
    <row r="506" spans="1:5">
      <c r="A506" t="s">
        <v>259</v>
      </c>
      <c r="B506" t="s">
        <v>125</v>
      </c>
      <c r="C506">
        <v>400</v>
      </c>
      <c r="D506">
        <v>0</v>
      </c>
      <c r="E506" s="3">
        <f t="shared" si="4"/>
        <v>0</v>
      </c>
    </row>
    <row r="507" spans="1:5">
      <c r="A507" t="s">
        <v>260</v>
      </c>
      <c r="B507" t="s">
        <v>125</v>
      </c>
      <c r="C507">
        <v>400</v>
      </c>
      <c r="D507">
        <v>0</v>
      </c>
      <c r="E507" s="3">
        <f t="shared" si="4"/>
        <v>0</v>
      </c>
    </row>
    <row r="508" spans="1:5">
      <c r="A508" t="s">
        <v>124</v>
      </c>
      <c r="B508" t="s">
        <v>125</v>
      </c>
      <c r="C508">
        <v>900</v>
      </c>
      <c r="D508">
        <v>6</v>
      </c>
      <c r="E508" s="3">
        <f t="shared" si="4"/>
        <v>5400</v>
      </c>
    </row>
    <row r="509" spans="1:5">
      <c r="A509" t="s">
        <v>126</v>
      </c>
      <c r="B509" t="s">
        <v>125</v>
      </c>
      <c r="C509">
        <v>900</v>
      </c>
      <c r="D509">
        <v>2</v>
      </c>
      <c r="E509" s="3">
        <f t="shared" si="4"/>
        <v>1800</v>
      </c>
    </row>
    <row r="510" spans="1:5">
      <c r="A510" t="s">
        <v>127</v>
      </c>
      <c r="B510" t="s">
        <v>125</v>
      </c>
      <c r="C510">
        <v>900</v>
      </c>
      <c r="D510">
        <v>2</v>
      </c>
      <c r="E510" s="3">
        <f t="shared" si="4"/>
        <v>1800</v>
      </c>
    </row>
    <row r="511" spans="1:5">
      <c r="A511" t="s">
        <v>128</v>
      </c>
      <c r="B511" t="s">
        <v>125</v>
      </c>
      <c r="C511">
        <v>900</v>
      </c>
      <c r="D511">
        <v>2</v>
      </c>
      <c r="E511" s="3">
        <f t="shared" si="4"/>
        <v>1800</v>
      </c>
    </row>
    <row r="512" spans="1:5">
      <c r="A512" t="s">
        <v>129</v>
      </c>
      <c r="B512" t="s">
        <v>125</v>
      </c>
      <c r="C512">
        <v>900</v>
      </c>
      <c r="D512">
        <v>30</v>
      </c>
      <c r="E512" s="3">
        <f t="shared" si="4"/>
        <v>27000</v>
      </c>
    </row>
    <row r="513" spans="1:5">
      <c r="A513" t="s">
        <v>130</v>
      </c>
      <c r="B513" t="s">
        <v>125</v>
      </c>
      <c r="C513">
        <v>900</v>
      </c>
      <c r="D513">
        <v>10</v>
      </c>
      <c r="E513" s="3">
        <f t="shared" ref="E513:E546" si="5">D513*C513</f>
        <v>9000</v>
      </c>
    </row>
    <row r="514" spans="1:5">
      <c r="A514" t="s">
        <v>131</v>
      </c>
      <c r="B514" t="s">
        <v>125</v>
      </c>
      <c r="C514">
        <v>900</v>
      </c>
      <c r="D514">
        <v>10</v>
      </c>
      <c r="E514" s="3">
        <f t="shared" si="5"/>
        <v>9000</v>
      </c>
    </row>
    <row r="515" spans="1:5">
      <c r="A515" t="s">
        <v>132</v>
      </c>
      <c r="B515" t="s">
        <v>125</v>
      </c>
      <c r="C515">
        <v>900</v>
      </c>
      <c r="D515">
        <v>10</v>
      </c>
      <c r="E515" s="3">
        <f t="shared" si="5"/>
        <v>9000</v>
      </c>
    </row>
    <row r="516" spans="1:5">
      <c r="A516" t="s">
        <v>136</v>
      </c>
      <c r="B516" t="s">
        <v>125</v>
      </c>
      <c r="C516">
        <v>350</v>
      </c>
      <c r="D516">
        <v>27</v>
      </c>
      <c r="E516" s="3">
        <f t="shared" si="5"/>
        <v>9450</v>
      </c>
    </row>
    <row r="517" spans="1:5">
      <c r="A517" t="s">
        <v>137</v>
      </c>
      <c r="B517" t="s">
        <v>125</v>
      </c>
      <c r="C517">
        <v>320</v>
      </c>
      <c r="D517">
        <v>5</v>
      </c>
      <c r="E517" s="3">
        <f t="shared" si="5"/>
        <v>1600</v>
      </c>
    </row>
    <row r="518" spans="1:5">
      <c r="A518" t="s">
        <v>138</v>
      </c>
      <c r="B518" t="s">
        <v>125</v>
      </c>
      <c r="C518">
        <v>320</v>
      </c>
      <c r="D518">
        <v>5</v>
      </c>
      <c r="E518" s="3">
        <f t="shared" si="5"/>
        <v>1600</v>
      </c>
    </row>
    <row r="519" spans="1:5">
      <c r="A519" t="s">
        <v>139</v>
      </c>
      <c r="B519" t="s">
        <v>125</v>
      </c>
      <c r="C519">
        <v>320</v>
      </c>
      <c r="D519">
        <v>5</v>
      </c>
      <c r="E519" s="3">
        <f t="shared" si="5"/>
        <v>1600</v>
      </c>
    </row>
    <row r="520" spans="1:5">
      <c r="A520" t="s">
        <v>140</v>
      </c>
      <c r="B520" t="s">
        <v>125</v>
      </c>
      <c r="C520">
        <v>249.6</v>
      </c>
      <c r="D520">
        <v>39</v>
      </c>
      <c r="E520" s="3">
        <f t="shared" si="5"/>
        <v>9734.4</v>
      </c>
    </row>
    <row r="521" spans="1:5">
      <c r="A521" t="s">
        <v>141</v>
      </c>
      <c r="B521" t="s">
        <v>125</v>
      </c>
      <c r="C521">
        <v>249.6</v>
      </c>
      <c r="D521">
        <v>3</v>
      </c>
      <c r="E521" s="3">
        <f t="shared" si="5"/>
        <v>748.8</v>
      </c>
    </row>
    <row r="522" spans="1:5">
      <c r="A522" t="s">
        <v>142</v>
      </c>
      <c r="B522" t="s">
        <v>125</v>
      </c>
      <c r="C522">
        <v>249.6</v>
      </c>
      <c r="D522">
        <v>3</v>
      </c>
      <c r="E522" s="3">
        <f t="shared" si="5"/>
        <v>748.8</v>
      </c>
    </row>
    <row r="523" spans="1:5">
      <c r="A523" t="s">
        <v>143</v>
      </c>
      <c r="B523" t="s">
        <v>125</v>
      </c>
      <c r="C523">
        <v>249.6</v>
      </c>
      <c r="D523">
        <v>5</v>
      </c>
      <c r="E523" s="3">
        <f t="shared" si="5"/>
        <v>1248</v>
      </c>
    </row>
    <row r="524" spans="1:5">
      <c r="A524" t="s">
        <v>261</v>
      </c>
      <c r="B524" t="s">
        <v>125</v>
      </c>
      <c r="C524">
        <v>350</v>
      </c>
      <c r="D524">
        <v>0</v>
      </c>
      <c r="E524" s="3">
        <f t="shared" si="5"/>
        <v>0</v>
      </c>
    </row>
    <row r="525" spans="1:5">
      <c r="A525" t="s">
        <v>262</v>
      </c>
      <c r="B525" t="s">
        <v>125</v>
      </c>
      <c r="C525">
        <v>320</v>
      </c>
      <c r="D525">
        <v>0</v>
      </c>
      <c r="E525" s="3">
        <f t="shared" si="5"/>
        <v>0</v>
      </c>
    </row>
    <row r="526" spans="1:5">
      <c r="A526" t="s">
        <v>263</v>
      </c>
      <c r="B526" t="s">
        <v>125</v>
      </c>
      <c r="C526">
        <v>320</v>
      </c>
      <c r="D526">
        <v>0</v>
      </c>
      <c r="E526" s="3">
        <f t="shared" si="5"/>
        <v>0</v>
      </c>
    </row>
    <row r="527" spans="1:5">
      <c r="A527" t="s">
        <v>264</v>
      </c>
      <c r="B527" t="s">
        <v>125</v>
      </c>
      <c r="C527">
        <v>320</v>
      </c>
      <c r="D527">
        <v>0</v>
      </c>
      <c r="E527" s="3">
        <f t="shared" si="5"/>
        <v>0</v>
      </c>
    </row>
    <row r="528" spans="1:5">
      <c r="A528" t="s">
        <v>149</v>
      </c>
      <c r="B528" t="s">
        <v>65</v>
      </c>
      <c r="C528">
        <v>12</v>
      </c>
      <c r="D528">
        <v>12</v>
      </c>
      <c r="E528" s="3">
        <f t="shared" si="5"/>
        <v>144</v>
      </c>
    </row>
    <row r="529" spans="1:5">
      <c r="A529" s="20" t="s">
        <v>154</v>
      </c>
      <c r="B529" s="20" t="s">
        <v>28</v>
      </c>
      <c r="C529" s="20">
        <v>13.38</v>
      </c>
      <c r="D529" s="20">
        <v>40</v>
      </c>
      <c r="E529" s="19">
        <f t="shared" si="5"/>
        <v>535.20000000000005</v>
      </c>
    </row>
    <row r="530" spans="1:5">
      <c r="A530" s="20" t="s">
        <v>155</v>
      </c>
      <c r="B530" s="20" t="s">
        <v>28</v>
      </c>
      <c r="C530" s="20">
        <v>13.38</v>
      </c>
      <c r="D530" s="20">
        <v>20</v>
      </c>
      <c r="E530" s="19">
        <f t="shared" si="5"/>
        <v>267.60000000000002</v>
      </c>
    </row>
    <row r="531" spans="1:5">
      <c r="A531" t="s">
        <v>156</v>
      </c>
      <c r="B531" t="s">
        <v>28</v>
      </c>
      <c r="C531">
        <v>13.38</v>
      </c>
      <c r="D531">
        <v>20</v>
      </c>
      <c r="E531" s="3">
        <f t="shared" si="5"/>
        <v>267.60000000000002</v>
      </c>
    </row>
    <row r="532" spans="1:5">
      <c r="A532" t="s">
        <v>159</v>
      </c>
      <c r="B532" t="s">
        <v>29</v>
      </c>
      <c r="C532" s="3">
        <v>1540</v>
      </c>
      <c r="D532">
        <v>2</v>
      </c>
      <c r="E532" s="3">
        <f t="shared" si="5"/>
        <v>3080</v>
      </c>
    </row>
    <row r="533" spans="1:5">
      <c r="A533" s="20" t="s">
        <v>161</v>
      </c>
      <c r="B533" s="20" t="s">
        <v>29</v>
      </c>
      <c r="C533" s="20">
        <v>111.3</v>
      </c>
      <c r="D533" s="20">
        <v>18</v>
      </c>
      <c r="E533" s="19">
        <f t="shared" si="5"/>
        <v>2003.3999999999999</v>
      </c>
    </row>
    <row r="534" spans="1:5">
      <c r="A534" s="20" t="s">
        <v>174</v>
      </c>
      <c r="B534" s="20" t="s">
        <v>52</v>
      </c>
      <c r="C534" s="20">
        <v>14.04</v>
      </c>
      <c r="D534" s="20">
        <v>3</v>
      </c>
      <c r="E534" s="19">
        <f t="shared" si="5"/>
        <v>42.12</v>
      </c>
    </row>
    <row r="535" spans="1:5">
      <c r="A535" t="s">
        <v>178</v>
      </c>
      <c r="B535" t="s">
        <v>82</v>
      </c>
      <c r="C535">
        <v>170.56</v>
      </c>
      <c r="D535">
        <v>66</v>
      </c>
      <c r="E535" s="3">
        <f t="shared" si="5"/>
        <v>11256.960000000001</v>
      </c>
    </row>
    <row r="536" spans="1:5">
      <c r="A536" t="s">
        <v>179</v>
      </c>
      <c r="B536" t="s">
        <v>82</v>
      </c>
      <c r="C536">
        <v>181.42</v>
      </c>
      <c r="D536">
        <v>103</v>
      </c>
      <c r="E536" s="3">
        <f t="shared" si="5"/>
        <v>18686.259999999998</v>
      </c>
    </row>
    <row r="537" spans="1:5">
      <c r="A537" t="s">
        <v>200</v>
      </c>
      <c r="B537" t="s">
        <v>201</v>
      </c>
      <c r="C537">
        <v>70.72</v>
      </c>
      <c r="D537">
        <v>20</v>
      </c>
      <c r="E537" s="3">
        <f t="shared" si="5"/>
        <v>1414.4</v>
      </c>
    </row>
    <row r="538" spans="1:5">
      <c r="A538" t="s">
        <v>203</v>
      </c>
      <c r="B538" t="s">
        <v>52</v>
      </c>
      <c r="C538">
        <v>109.5</v>
      </c>
      <c r="D538">
        <v>3</v>
      </c>
      <c r="E538" s="3">
        <f t="shared" si="5"/>
        <v>328.5</v>
      </c>
    </row>
    <row r="539" spans="1:5">
      <c r="A539" s="20" t="s">
        <v>208</v>
      </c>
      <c r="B539" s="20" t="s">
        <v>209</v>
      </c>
      <c r="C539" s="20">
        <v>40.56</v>
      </c>
      <c r="D539" s="20">
        <v>22</v>
      </c>
      <c r="E539" s="19">
        <f t="shared" si="5"/>
        <v>892.32</v>
      </c>
    </row>
    <row r="540" spans="1:5">
      <c r="A540" t="s">
        <v>212</v>
      </c>
      <c r="B540" t="s">
        <v>28</v>
      </c>
      <c r="C540">
        <v>34.61</v>
      </c>
      <c r="D540">
        <v>29</v>
      </c>
      <c r="E540" s="3">
        <f t="shared" si="5"/>
        <v>1003.6899999999999</v>
      </c>
    </row>
    <row r="541" spans="1:5">
      <c r="A541" t="s">
        <v>217</v>
      </c>
      <c r="B541" t="s">
        <v>28</v>
      </c>
      <c r="C541">
        <v>34.130000000000003</v>
      </c>
      <c r="D541">
        <v>3</v>
      </c>
      <c r="E541" s="3">
        <f t="shared" si="5"/>
        <v>102.39000000000001</v>
      </c>
    </row>
    <row r="542" spans="1:5">
      <c r="A542" t="s">
        <v>218</v>
      </c>
      <c r="B542" t="s">
        <v>52</v>
      </c>
      <c r="C542">
        <v>50</v>
      </c>
      <c r="D542">
        <v>39</v>
      </c>
      <c r="E542" s="3">
        <f t="shared" si="5"/>
        <v>1950</v>
      </c>
    </row>
    <row r="543" spans="1:5">
      <c r="A543" s="20" t="s">
        <v>222</v>
      </c>
      <c r="B543" s="20" t="s">
        <v>28</v>
      </c>
      <c r="C543" s="20">
        <v>176.8</v>
      </c>
      <c r="D543" s="20">
        <v>21</v>
      </c>
      <c r="E543" s="19">
        <f t="shared" si="5"/>
        <v>3712.8</v>
      </c>
    </row>
    <row r="544" spans="1:5">
      <c r="A544" t="s">
        <v>229</v>
      </c>
      <c r="B544" t="s">
        <v>30</v>
      </c>
      <c r="C544">
        <v>106.6</v>
      </c>
      <c r="D544">
        <v>21</v>
      </c>
      <c r="E544" s="3">
        <f t="shared" si="5"/>
        <v>2238.6</v>
      </c>
    </row>
    <row r="545" spans="1:7">
      <c r="A545" t="s">
        <v>230</v>
      </c>
      <c r="B545" t="s">
        <v>30</v>
      </c>
      <c r="C545">
        <v>10.09</v>
      </c>
      <c r="D545">
        <v>1</v>
      </c>
      <c r="E545" s="3">
        <f t="shared" si="5"/>
        <v>10.09</v>
      </c>
    </row>
    <row r="546" spans="1:7">
      <c r="A546" t="s">
        <v>231</v>
      </c>
      <c r="B546" t="s">
        <v>30</v>
      </c>
      <c r="C546">
        <v>19.97</v>
      </c>
      <c r="D546">
        <v>21</v>
      </c>
      <c r="E546" s="3">
        <f t="shared" si="5"/>
        <v>419.37</v>
      </c>
    </row>
    <row r="547" spans="1:7">
      <c r="E547" s="55">
        <f>SUM(E477:E546)</f>
        <v>231775.34999999998</v>
      </c>
    </row>
    <row r="548" spans="1:7">
      <c r="A548" s="44" t="s">
        <v>438</v>
      </c>
      <c r="E548" s="26">
        <f>E547+E474+E462+E458+E390+E366+E361+E347+E272+E205</f>
        <v>2437504.4699999997</v>
      </c>
      <c r="G548" s="17">
        <v>2437504.4700000002</v>
      </c>
    </row>
    <row r="555" spans="1:7">
      <c r="A555" t="s">
        <v>41</v>
      </c>
      <c r="B555" t="s">
        <v>24</v>
      </c>
      <c r="C555" t="s">
        <v>42</v>
      </c>
      <c r="D555" t="s">
        <v>43</v>
      </c>
      <c r="E555" t="s">
        <v>44</v>
      </c>
    </row>
    <row r="556" spans="1:7">
      <c r="A556" t="s">
        <v>267</v>
      </c>
      <c r="B556" t="s">
        <v>30</v>
      </c>
      <c r="C556" s="3">
        <v>6150</v>
      </c>
      <c r="D556">
        <v>2</v>
      </c>
      <c r="E556" s="3">
        <v>12300</v>
      </c>
    </row>
    <row r="557" spans="1:7">
      <c r="A557" t="s">
        <v>268</v>
      </c>
      <c r="B557" t="s">
        <v>30</v>
      </c>
      <c r="C557" s="3">
        <v>5130</v>
      </c>
      <c r="D557">
        <v>2</v>
      </c>
      <c r="E557" s="3">
        <v>10260</v>
      </c>
    </row>
    <row r="558" spans="1:7">
      <c r="A558" t="s">
        <v>269</v>
      </c>
      <c r="B558" t="s">
        <v>30</v>
      </c>
      <c r="C558" s="3">
        <v>4500</v>
      </c>
      <c r="D558">
        <v>10</v>
      </c>
      <c r="E558" s="3">
        <v>45000</v>
      </c>
    </row>
    <row r="559" spans="1:7">
      <c r="A559" t="s">
        <v>270</v>
      </c>
      <c r="B559" t="s">
        <v>28</v>
      </c>
      <c r="C559" s="3">
        <v>5000</v>
      </c>
      <c r="D559">
        <v>5</v>
      </c>
      <c r="E559" s="3">
        <v>25000</v>
      </c>
    </row>
    <row r="560" spans="1:7">
      <c r="A560" t="s">
        <v>271</v>
      </c>
      <c r="B560" t="s">
        <v>28</v>
      </c>
      <c r="C560" s="3">
        <v>7000</v>
      </c>
      <c r="D560">
        <v>5</v>
      </c>
      <c r="E560" s="3">
        <v>35000</v>
      </c>
    </row>
    <row r="561" spans="1:5">
      <c r="A561" t="s">
        <v>272</v>
      </c>
      <c r="B561" t="s">
        <v>28</v>
      </c>
      <c r="C561" s="3">
        <v>1500</v>
      </c>
      <c r="D561">
        <v>10</v>
      </c>
      <c r="E561" s="3">
        <v>15000</v>
      </c>
    </row>
    <row r="562" spans="1:5">
      <c r="A562" t="s">
        <v>273</v>
      </c>
      <c r="B562" t="s">
        <v>28</v>
      </c>
      <c r="C562" s="3">
        <v>3600</v>
      </c>
      <c r="D562">
        <v>2</v>
      </c>
      <c r="E562" s="3">
        <v>7200</v>
      </c>
    </row>
    <row r="563" spans="1:5">
      <c r="A563" t="s">
        <v>323</v>
      </c>
      <c r="B563" t="s">
        <v>28</v>
      </c>
      <c r="C563">
        <v>200</v>
      </c>
      <c r="D563">
        <v>3</v>
      </c>
      <c r="E563">
        <v>600</v>
      </c>
    </row>
    <row r="564" spans="1:5">
      <c r="A564" t="s">
        <v>440</v>
      </c>
      <c r="B564" t="s">
        <v>28</v>
      </c>
      <c r="C564">
        <v>30</v>
      </c>
      <c r="D564">
        <v>30</v>
      </c>
      <c r="E564">
        <v>900</v>
      </c>
    </row>
    <row r="565" spans="1:5">
      <c r="A565" t="s">
        <v>274</v>
      </c>
      <c r="B565" t="s">
        <v>28</v>
      </c>
      <c r="C565">
        <v>280</v>
      </c>
      <c r="D565">
        <v>36</v>
      </c>
      <c r="E565" s="3">
        <v>10080</v>
      </c>
    </row>
    <row r="566" spans="1:5">
      <c r="A566" t="s">
        <v>311</v>
      </c>
      <c r="B566" t="s">
        <v>312</v>
      </c>
      <c r="C566">
        <v>300</v>
      </c>
      <c r="D566">
        <v>20</v>
      </c>
      <c r="E566" s="3">
        <v>6000</v>
      </c>
    </row>
    <row r="567" spans="1:5">
      <c r="A567" t="s">
        <v>297</v>
      </c>
      <c r="B567" t="s">
        <v>30</v>
      </c>
      <c r="C567" s="3">
        <v>1500</v>
      </c>
      <c r="D567">
        <v>50</v>
      </c>
      <c r="E567" s="3">
        <v>75000</v>
      </c>
    </row>
    <row r="568" spans="1:5">
      <c r="A568" t="s">
        <v>388</v>
      </c>
      <c r="B568" t="s">
        <v>30</v>
      </c>
      <c r="C568">
        <v>16</v>
      </c>
      <c r="D568">
        <v>24</v>
      </c>
      <c r="E568">
        <v>384</v>
      </c>
    </row>
    <row r="569" spans="1:5">
      <c r="A569" t="s">
        <v>423</v>
      </c>
      <c r="B569" t="s">
        <v>29</v>
      </c>
      <c r="C569" s="3">
        <v>1500</v>
      </c>
      <c r="D569">
        <v>1</v>
      </c>
      <c r="E569" s="3">
        <v>1500</v>
      </c>
    </row>
    <row r="570" spans="1:5">
      <c r="A570" t="s">
        <v>340</v>
      </c>
      <c r="B570" t="s">
        <v>28</v>
      </c>
      <c r="C570">
        <v>100</v>
      </c>
      <c r="D570">
        <v>40</v>
      </c>
      <c r="E570" s="3">
        <v>4000</v>
      </c>
    </row>
    <row r="571" spans="1:5">
      <c r="A571" t="s">
        <v>298</v>
      </c>
      <c r="B571" t="s">
        <v>28</v>
      </c>
      <c r="C571" s="3">
        <v>1250</v>
      </c>
      <c r="D571">
        <v>10</v>
      </c>
      <c r="E571" s="3">
        <v>12500</v>
      </c>
    </row>
    <row r="572" spans="1:5">
      <c r="A572" s="22" t="s">
        <v>441</v>
      </c>
      <c r="B572" s="22" t="s">
        <v>28</v>
      </c>
      <c r="C572" s="22">
        <v>136.24</v>
      </c>
      <c r="D572" s="22">
        <v>20</v>
      </c>
      <c r="E572" s="23">
        <v>2724.8</v>
      </c>
    </row>
    <row r="573" spans="1:5">
      <c r="A573" t="s">
        <v>317</v>
      </c>
      <c r="B573" t="s">
        <v>28</v>
      </c>
      <c r="C573" s="3">
        <v>10000</v>
      </c>
      <c r="D573">
        <v>2</v>
      </c>
      <c r="E573" s="3">
        <v>20000</v>
      </c>
    </row>
    <row r="574" spans="1:5">
      <c r="A574" t="s">
        <v>341</v>
      </c>
      <c r="B574" t="s">
        <v>28</v>
      </c>
      <c r="C574" s="3">
        <v>10000</v>
      </c>
      <c r="D574">
        <v>2</v>
      </c>
      <c r="E574" s="3">
        <v>20000</v>
      </c>
    </row>
    <row r="575" spans="1:5">
      <c r="A575" t="s">
        <v>342</v>
      </c>
      <c r="B575" t="s">
        <v>343</v>
      </c>
      <c r="C575">
        <v>310</v>
      </c>
      <c r="D575">
        <v>15</v>
      </c>
      <c r="E575" s="3">
        <v>4650</v>
      </c>
    </row>
    <row r="576" spans="1:5">
      <c r="A576" t="s">
        <v>324</v>
      </c>
      <c r="B576" t="s">
        <v>28</v>
      </c>
      <c r="C576">
        <v>132</v>
      </c>
      <c r="D576">
        <v>20</v>
      </c>
      <c r="E576" s="3">
        <v>2640</v>
      </c>
    </row>
    <row r="577" spans="1:5">
      <c r="A577" t="s">
        <v>344</v>
      </c>
      <c r="B577" t="s">
        <v>28</v>
      </c>
      <c r="C577">
        <v>41.6</v>
      </c>
      <c r="D577">
        <v>6</v>
      </c>
      <c r="E577">
        <v>249.6</v>
      </c>
    </row>
    <row r="578" spans="1:5">
      <c r="A578" t="s">
        <v>389</v>
      </c>
      <c r="B578" t="s">
        <v>304</v>
      </c>
      <c r="C578">
        <v>35</v>
      </c>
      <c r="D578">
        <v>50</v>
      </c>
      <c r="E578" s="3">
        <v>1750</v>
      </c>
    </row>
    <row r="579" spans="1:5">
      <c r="A579" t="s">
        <v>390</v>
      </c>
      <c r="B579" t="s">
        <v>304</v>
      </c>
      <c r="C579">
        <v>35</v>
      </c>
      <c r="D579">
        <v>100</v>
      </c>
      <c r="E579" s="3">
        <v>3500</v>
      </c>
    </row>
    <row r="580" spans="1:5">
      <c r="A580" t="s">
        <v>391</v>
      </c>
      <c r="B580" t="s">
        <v>304</v>
      </c>
      <c r="C580">
        <v>35</v>
      </c>
      <c r="D580">
        <v>50</v>
      </c>
      <c r="E580" s="3">
        <v>1750</v>
      </c>
    </row>
    <row r="581" spans="1:5">
      <c r="A581" t="s">
        <v>426</v>
      </c>
      <c r="B581" t="s">
        <v>28</v>
      </c>
      <c r="C581">
        <v>320</v>
      </c>
      <c r="D581">
        <v>12</v>
      </c>
      <c r="E581" s="3">
        <v>3840</v>
      </c>
    </row>
    <row r="582" spans="1:5">
      <c r="A582" t="s">
        <v>345</v>
      </c>
      <c r="B582" t="s">
        <v>29</v>
      </c>
      <c r="C582" s="3">
        <v>2500</v>
      </c>
      <c r="D582">
        <v>2</v>
      </c>
      <c r="E582" s="3">
        <v>5000</v>
      </c>
    </row>
    <row r="583" spans="1:5">
      <c r="A583" t="s">
        <v>299</v>
      </c>
      <c r="B583" t="s">
        <v>28</v>
      </c>
      <c r="C583">
        <v>500</v>
      </c>
      <c r="D583">
        <v>61</v>
      </c>
      <c r="E583" s="3">
        <v>30500</v>
      </c>
    </row>
    <row r="584" spans="1:5">
      <c r="A584" t="s">
        <v>346</v>
      </c>
      <c r="B584" t="s">
        <v>29</v>
      </c>
      <c r="C584" s="3">
        <v>1500</v>
      </c>
      <c r="D584">
        <v>1</v>
      </c>
      <c r="E584" s="3">
        <v>1500</v>
      </c>
    </row>
    <row r="585" spans="1:5">
      <c r="A585" t="s">
        <v>325</v>
      </c>
      <c r="B585" t="s">
        <v>28</v>
      </c>
      <c r="C585">
        <v>150</v>
      </c>
      <c r="D585">
        <v>5</v>
      </c>
      <c r="E585">
        <v>750</v>
      </c>
    </row>
    <row r="586" spans="1:5">
      <c r="A586" t="s">
        <v>404</v>
      </c>
      <c r="B586" t="s">
        <v>28</v>
      </c>
      <c r="C586">
        <v>300</v>
      </c>
      <c r="D586">
        <v>10</v>
      </c>
      <c r="E586" s="3">
        <v>3000</v>
      </c>
    </row>
    <row r="587" spans="1:5">
      <c r="A587" t="s">
        <v>405</v>
      </c>
      <c r="B587" t="s">
        <v>28</v>
      </c>
      <c r="C587">
        <v>200</v>
      </c>
      <c r="D587">
        <v>1</v>
      </c>
      <c r="E587">
        <v>200</v>
      </c>
    </row>
    <row r="588" spans="1:5">
      <c r="A588" t="s">
        <v>427</v>
      </c>
      <c r="B588" t="s">
        <v>108</v>
      </c>
      <c r="C588" s="3">
        <v>3000</v>
      </c>
      <c r="D588">
        <v>1</v>
      </c>
      <c r="E588" s="3">
        <v>3000</v>
      </c>
    </row>
    <row r="589" spans="1:5">
      <c r="A589" t="s">
        <v>347</v>
      </c>
      <c r="B589" t="s">
        <v>28</v>
      </c>
      <c r="C589">
        <v>350</v>
      </c>
      <c r="D589">
        <v>7</v>
      </c>
      <c r="E589" s="3">
        <v>2450</v>
      </c>
    </row>
    <row r="590" spans="1:5">
      <c r="A590" t="s">
        <v>300</v>
      </c>
      <c r="B590" t="s">
        <v>28</v>
      </c>
      <c r="C590">
        <v>180</v>
      </c>
      <c r="D590">
        <v>60</v>
      </c>
      <c r="E590" s="3">
        <v>10800</v>
      </c>
    </row>
    <row r="591" spans="1:5">
      <c r="A591" t="s">
        <v>301</v>
      </c>
      <c r="B591" t="s">
        <v>28</v>
      </c>
      <c r="C591">
        <v>115</v>
      </c>
      <c r="D591">
        <v>80</v>
      </c>
      <c r="E591" s="3">
        <v>9200</v>
      </c>
    </row>
    <row r="592" spans="1:5">
      <c r="A592" t="s">
        <v>302</v>
      </c>
      <c r="B592" t="s">
        <v>28</v>
      </c>
      <c r="C592">
        <v>200</v>
      </c>
      <c r="D592">
        <v>30</v>
      </c>
      <c r="E592" s="3">
        <v>6000</v>
      </c>
    </row>
    <row r="593" spans="1:5">
      <c r="A593" t="s">
        <v>432</v>
      </c>
      <c r="B593" t="s">
        <v>29</v>
      </c>
      <c r="C593" s="3">
        <v>6415.64</v>
      </c>
      <c r="D593">
        <v>1</v>
      </c>
      <c r="E593" s="3">
        <v>6415.64</v>
      </c>
    </row>
    <row r="594" spans="1:5">
      <c r="A594" t="s">
        <v>392</v>
      </c>
      <c r="B594" t="s">
        <v>28</v>
      </c>
      <c r="C594">
        <v>150</v>
      </c>
      <c r="D594">
        <v>15</v>
      </c>
      <c r="E594" s="3">
        <v>2250</v>
      </c>
    </row>
    <row r="595" spans="1:5">
      <c r="A595" t="s">
        <v>348</v>
      </c>
      <c r="B595" t="s">
        <v>28</v>
      </c>
      <c r="C595">
        <v>300</v>
      </c>
      <c r="D595">
        <v>14</v>
      </c>
      <c r="E595" s="3">
        <v>4200</v>
      </c>
    </row>
    <row r="596" spans="1:5">
      <c r="A596" t="s">
        <v>349</v>
      </c>
      <c r="B596" t="s">
        <v>28</v>
      </c>
      <c r="C596">
        <v>200</v>
      </c>
      <c r="D596">
        <v>13</v>
      </c>
      <c r="E596" s="3">
        <v>2600</v>
      </c>
    </row>
    <row r="597" spans="1:5">
      <c r="A597" t="s">
        <v>303</v>
      </c>
      <c r="B597" t="s">
        <v>304</v>
      </c>
      <c r="C597" s="3">
        <v>4500</v>
      </c>
      <c r="D597">
        <v>2</v>
      </c>
      <c r="E597" s="3">
        <v>9000</v>
      </c>
    </row>
    <row r="598" spans="1:5">
      <c r="A598" t="s">
        <v>275</v>
      </c>
      <c r="B598" t="s">
        <v>276</v>
      </c>
      <c r="C598" s="3">
        <v>3850</v>
      </c>
      <c r="D598">
        <v>2</v>
      </c>
      <c r="E598" s="3">
        <v>7700</v>
      </c>
    </row>
    <row r="599" spans="1:5">
      <c r="A599" t="s">
        <v>277</v>
      </c>
      <c r="B599" t="s">
        <v>276</v>
      </c>
      <c r="C599" s="3">
        <v>3850</v>
      </c>
      <c r="D599">
        <v>2</v>
      </c>
      <c r="E599" s="3">
        <v>7700</v>
      </c>
    </row>
    <row r="600" spans="1:5">
      <c r="A600" t="s">
        <v>278</v>
      </c>
      <c r="B600" t="s">
        <v>276</v>
      </c>
      <c r="C600" s="3">
        <v>3850</v>
      </c>
      <c r="D600">
        <v>2</v>
      </c>
      <c r="E600" s="3">
        <v>7700</v>
      </c>
    </row>
    <row r="601" spans="1:5">
      <c r="A601" t="s">
        <v>279</v>
      </c>
      <c r="B601" t="s">
        <v>276</v>
      </c>
      <c r="C601" s="3">
        <v>3850</v>
      </c>
      <c r="D601">
        <v>2</v>
      </c>
      <c r="E601" s="3">
        <v>7700</v>
      </c>
    </row>
    <row r="602" spans="1:5">
      <c r="A602" t="s">
        <v>406</v>
      </c>
      <c r="B602" t="s">
        <v>29</v>
      </c>
      <c r="C602" s="3">
        <v>5000</v>
      </c>
      <c r="D602">
        <v>2</v>
      </c>
      <c r="E602" s="3">
        <v>10000</v>
      </c>
    </row>
    <row r="603" spans="1:5">
      <c r="A603" t="s">
        <v>280</v>
      </c>
      <c r="B603" t="s">
        <v>28</v>
      </c>
      <c r="C603">
        <v>220</v>
      </c>
      <c r="D603">
        <v>20</v>
      </c>
      <c r="E603" s="3">
        <v>4400</v>
      </c>
    </row>
    <row r="604" spans="1:5">
      <c r="A604" t="s">
        <v>335</v>
      </c>
      <c r="B604" t="s">
        <v>29</v>
      </c>
      <c r="C604" s="3">
        <v>1000</v>
      </c>
      <c r="D604">
        <v>1</v>
      </c>
      <c r="E604" s="3">
        <v>1000</v>
      </c>
    </row>
    <row r="605" spans="1:5">
      <c r="A605" t="s">
        <v>350</v>
      </c>
      <c r="B605" t="s">
        <v>108</v>
      </c>
      <c r="C605">
        <v>700</v>
      </c>
      <c r="D605">
        <v>5</v>
      </c>
      <c r="E605" s="3">
        <v>3500</v>
      </c>
    </row>
    <row r="606" spans="1:5">
      <c r="A606" t="s">
        <v>407</v>
      </c>
      <c r="B606" t="s">
        <v>28</v>
      </c>
      <c r="C606">
        <v>350</v>
      </c>
      <c r="D606">
        <v>2</v>
      </c>
      <c r="E606">
        <v>700</v>
      </c>
    </row>
    <row r="607" spans="1:5">
      <c r="A607" t="s">
        <v>326</v>
      </c>
      <c r="B607" t="s">
        <v>304</v>
      </c>
      <c r="C607">
        <v>633</v>
      </c>
      <c r="D607">
        <v>3</v>
      </c>
      <c r="E607" s="3">
        <v>1899</v>
      </c>
    </row>
    <row r="608" spans="1:5">
      <c r="A608" t="s">
        <v>351</v>
      </c>
      <c r="B608" t="s">
        <v>29</v>
      </c>
      <c r="C608">
        <v>572</v>
      </c>
      <c r="D608">
        <v>5</v>
      </c>
      <c r="E608" s="3">
        <v>2860</v>
      </c>
    </row>
    <row r="609" spans="1:5">
      <c r="A609" t="s">
        <v>398</v>
      </c>
      <c r="B609" t="s">
        <v>52</v>
      </c>
      <c r="C609">
        <v>83.41</v>
      </c>
      <c r="D609">
        <v>5</v>
      </c>
      <c r="E609">
        <v>417.05</v>
      </c>
    </row>
    <row r="610" spans="1:5">
      <c r="A610" t="s">
        <v>305</v>
      </c>
      <c r="B610" t="s">
        <v>28</v>
      </c>
      <c r="C610">
        <v>750</v>
      </c>
      <c r="D610">
        <v>10</v>
      </c>
      <c r="E610" s="3">
        <v>7500</v>
      </c>
    </row>
    <row r="611" spans="1:5">
      <c r="A611" t="s">
        <v>327</v>
      </c>
      <c r="B611" t="s">
        <v>28</v>
      </c>
      <c r="C611">
        <v>450</v>
      </c>
      <c r="D611">
        <v>40</v>
      </c>
      <c r="E611" s="3">
        <v>18000</v>
      </c>
    </row>
    <row r="612" spans="1:5">
      <c r="A612" t="s">
        <v>352</v>
      </c>
      <c r="B612" t="s">
        <v>29</v>
      </c>
      <c r="C612">
        <v>800</v>
      </c>
      <c r="D612">
        <v>3</v>
      </c>
      <c r="E612" s="3">
        <v>2400</v>
      </c>
    </row>
    <row r="613" spans="1:5">
      <c r="A613" t="s">
        <v>328</v>
      </c>
      <c r="B613" t="s">
        <v>28</v>
      </c>
      <c r="C613" s="3">
        <v>1400</v>
      </c>
      <c r="D613">
        <v>2</v>
      </c>
      <c r="E613" s="3">
        <v>2800</v>
      </c>
    </row>
    <row r="614" spans="1:5">
      <c r="A614" t="s">
        <v>353</v>
      </c>
      <c r="B614" t="s">
        <v>28</v>
      </c>
      <c r="C614">
        <v>100</v>
      </c>
      <c r="D614">
        <v>25</v>
      </c>
      <c r="E614" s="3">
        <v>2500</v>
      </c>
    </row>
    <row r="615" spans="1:5">
      <c r="A615" t="s">
        <v>354</v>
      </c>
      <c r="B615" t="s">
        <v>28</v>
      </c>
      <c r="C615" s="3">
        <v>2000</v>
      </c>
      <c r="D615">
        <v>2</v>
      </c>
      <c r="E615" s="3">
        <v>4000</v>
      </c>
    </row>
    <row r="616" spans="1:5">
      <c r="A616" t="s">
        <v>355</v>
      </c>
      <c r="B616" t="s">
        <v>29</v>
      </c>
      <c r="C616" s="3">
        <v>3824</v>
      </c>
      <c r="D616">
        <v>2</v>
      </c>
      <c r="E616" s="3">
        <v>7648</v>
      </c>
    </row>
    <row r="617" spans="1:5">
      <c r="A617" t="s">
        <v>356</v>
      </c>
      <c r="B617" t="s">
        <v>28</v>
      </c>
      <c r="C617">
        <v>200</v>
      </c>
      <c r="D617">
        <v>20</v>
      </c>
      <c r="E617" s="3">
        <v>4000</v>
      </c>
    </row>
    <row r="618" spans="1:5">
      <c r="A618" t="s">
        <v>318</v>
      </c>
      <c r="B618" t="s">
        <v>28</v>
      </c>
      <c r="C618">
        <v>162</v>
      </c>
      <c r="D618">
        <v>10</v>
      </c>
      <c r="E618" s="3">
        <v>1620</v>
      </c>
    </row>
    <row r="619" spans="1:5">
      <c r="A619" t="s">
        <v>393</v>
      </c>
      <c r="B619" t="s">
        <v>75</v>
      </c>
      <c r="C619">
        <v>200</v>
      </c>
      <c r="D619">
        <v>2</v>
      </c>
      <c r="E619">
        <v>400</v>
      </c>
    </row>
    <row r="620" spans="1:5">
      <c r="A620" t="s">
        <v>281</v>
      </c>
      <c r="B620" t="s">
        <v>28</v>
      </c>
      <c r="C620">
        <v>275</v>
      </c>
      <c r="D620">
        <v>40</v>
      </c>
      <c r="E620" s="3">
        <v>11000</v>
      </c>
    </row>
    <row r="621" spans="1:5">
      <c r="A621" t="s">
        <v>408</v>
      </c>
      <c r="B621" t="s">
        <v>284</v>
      </c>
      <c r="C621">
        <v>150</v>
      </c>
      <c r="D621">
        <v>6</v>
      </c>
      <c r="E621">
        <v>900</v>
      </c>
    </row>
    <row r="622" spans="1:5">
      <c r="A622" t="s">
        <v>409</v>
      </c>
      <c r="B622" t="s">
        <v>108</v>
      </c>
      <c r="C622" s="3">
        <v>3000</v>
      </c>
      <c r="D622">
        <v>1</v>
      </c>
      <c r="E622" s="3">
        <v>3000</v>
      </c>
    </row>
    <row r="623" spans="1:5">
      <c r="A623" t="s">
        <v>410</v>
      </c>
      <c r="B623" t="s">
        <v>312</v>
      </c>
      <c r="C623">
        <v>300</v>
      </c>
      <c r="D623">
        <v>2</v>
      </c>
      <c r="E623">
        <v>600</v>
      </c>
    </row>
    <row r="624" spans="1:5">
      <c r="A624" t="s">
        <v>357</v>
      </c>
      <c r="B624" t="s">
        <v>312</v>
      </c>
      <c r="C624">
        <v>400</v>
      </c>
      <c r="D624">
        <v>2</v>
      </c>
      <c r="E624">
        <v>800</v>
      </c>
    </row>
    <row r="625" spans="1:14">
      <c r="A625" t="s">
        <v>433</v>
      </c>
      <c r="B625" t="s">
        <v>65</v>
      </c>
      <c r="C625">
        <v>400</v>
      </c>
      <c r="D625">
        <v>10</v>
      </c>
      <c r="E625" s="3">
        <v>4000</v>
      </c>
      <c r="F625" s="134"/>
      <c r="G625" s="134"/>
      <c r="N625" s="3"/>
    </row>
    <row r="626" spans="1:14">
      <c r="A626" t="s">
        <v>442</v>
      </c>
      <c r="B626" t="s">
        <v>28</v>
      </c>
      <c r="C626" s="3">
        <v>4500</v>
      </c>
      <c r="D626">
        <v>4</v>
      </c>
      <c r="E626" s="3">
        <v>18000</v>
      </c>
      <c r="L626" s="3"/>
      <c r="N626" s="3"/>
    </row>
    <row r="627" spans="1:14">
      <c r="A627" t="s">
        <v>411</v>
      </c>
      <c r="B627" t="s">
        <v>28</v>
      </c>
      <c r="C627">
        <v>500</v>
      </c>
      <c r="D627">
        <v>2</v>
      </c>
      <c r="E627" s="3">
        <v>1000</v>
      </c>
      <c r="N627" s="3"/>
    </row>
    <row r="628" spans="1:14">
      <c r="A628" t="s">
        <v>428</v>
      </c>
      <c r="B628" t="s">
        <v>28</v>
      </c>
      <c r="C628" s="3">
        <v>1500</v>
      </c>
      <c r="D628">
        <v>1</v>
      </c>
      <c r="E628" s="3">
        <v>1500</v>
      </c>
      <c r="N628" s="3"/>
    </row>
    <row r="629" spans="1:14">
      <c r="A629" t="s">
        <v>429</v>
      </c>
      <c r="B629" t="s">
        <v>29</v>
      </c>
      <c r="C629">
        <v>400</v>
      </c>
      <c r="D629">
        <v>11</v>
      </c>
      <c r="E629" s="3">
        <v>4400</v>
      </c>
      <c r="N629" s="3"/>
    </row>
    <row r="630" spans="1:14">
      <c r="A630" t="s">
        <v>282</v>
      </c>
      <c r="B630" t="s">
        <v>29</v>
      </c>
      <c r="C630" s="3">
        <v>2000</v>
      </c>
      <c r="D630">
        <v>1</v>
      </c>
      <c r="E630" s="3">
        <v>2000</v>
      </c>
      <c r="N630" s="3"/>
    </row>
    <row r="631" spans="1:14">
      <c r="A631" t="s">
        <v>359</v>
      </c>
      <c r="B631" t="s">
        <v>28</v>
      </c>
      <c r="C631">
        <v>100</v>
      </c>
      <c r="D631">
        <v>219</v>
      </c>
      <c r="E631" s="3">
        <v>21900</v>
      </c>
    </row>
    <row r="632" spans="1:14">
      <c r="A632" t="s">
        <v>361</v>
      </c>
      <c r="B632" t="s">
        <v>28</v>
      </c>
      <c r="C632">
        <v>300</v>
      </c>
      <c r="D632">
        <v>35</v>
      </c>
      <c r="E632" s="3">
        <v>10500</v>
      </c>
      <c r="L632" s="3"/>
      <c r="N632" s="3"/>
    </row>
    <row r="633" spans="1:14">
      <c r="A633" t="s">
        <v>283</v>
      </c>
      <c r="B633" t="s">
        <v>284</v>
      </c>
      <c r="C633">
        <v>250</v>
      </c>
      <c r="D633">
        <v>12</v>
      </c>
      <c r="E633" s="3">
        <v>3000</v>
      </c>
      <c r="L633" s="3"/>
      <c r="N633" s="3"/>
    </row>
    <row r="634" spans="1:14">
      <c r="A634" t="s">
        <v>358</v>
      </c>
      <c r="B634" t="s">
        <v>75</v>
      </c>
      <c r="C634">
        <v>200</v>
      </c>
      <c r="D634">
        <v>10</v>
      </c>
      <c r="E634" s="3">
        <v>2000</v>
      </c>
    </row>
    <row r="635" spans="1:14">
      <c r="A635" t="s">
        <v>313</v>
      </c>
      <c r="B635" t="s">
        <v>28</v>
      </c>
      <c r="C635">
        <v>8</v>
      </c>
      <c r="D635">
        <v>15</v>
      </c>
      <c r="E635">
        <v>120</v>
      </c>
      <c r="N635" s="3"/>
    </row>
    <row r="636" spans="1:14">
      <c r="A636" t="s">
        <v>360</v>
      </c>
      <c r="B636" t="s">
        <v>28</v>
      </c>
      <c r="C636">
        <v>10</v>
      </c>
      <c r="D636">
        <v>50</v>
      </c>
      <c r="E636">
        <v>500</v>
      </c>
    </row>
    <row r="637" spans="1:14">
      <c r="A637" t="s">
        <v>362</v>
      </c>
      <c r="B637" t="s">
        <v>28</v>
      </c>
      <c r="C637">
        <v>210</v>
      </c>
      <c r="D637">
        <v>25</v>
      </c>
      <c r="E637" s="3">
        <v>5250</v>
      </c>
    </row>
    <row r="638" spans="1:14">
      <c r="A638" t="s">
        <v>336</v>
      </c>
      <c r="B638" t="s">
        <v>52</v>
      </c>
      <c r="C638">
        <v>400</v>
      </c>
      <c r="D638">
        <v>2</v>
      </c>
      <c r="E638">
        <v>800</v>
      </c>
    </row>
    <row r="639" spans="1:14">
      <c r="A639" t="s">
        <v>285</v>
      </c>
      <c r="B639" t="s">
        <v>28</v>
      </c>
      <c r="C639">
        <v>45</v>
      </c>
      <c r="D639">
        <v>55</v>
      </c>
      <c r="E639" s="3">
        <v>2475</v>
      </c>
    </row>
    <row r="640" spans="1:14">
      <c r="A640" t="s">
        <v>363</v>
      </c>
      <c r="B640" t="s">
        <v>28</v>
      </c>
      <c r="C640" s="3">
        <v>7000</v>
      </c>
      <c r="D640">
        <v>1</v>
      </c>
      <c r="E640" s="3">
        <v>7000</v>
      </c>
    </row>
    <row r="641" spans="1:5">
      <c r="A641" t="s">
        <v>412</v>
      </c>
      <c r="B641" t="s">
        <v>312</v>
      </c>
      <c r="C641">
        <v>100</v>
      </c>
      <c r="D641">
        <v>14</v>
      </c>
      <c r="E641" s="3">
        <v>1400</v>
      </c>
    </row>
    <row r="642" spans="1:5">
      <c r="A642" t="s">
        <v>364</v>
      </c>
      <c r="B642" t="s">
        <v>28</v>
      </c>
      <c r="C642">
        <v>500</v>
      </c>
      <c r="D642">
        <v>2</v>
      </c>
      <c r="E642" s="3">
        <v>1000</v>
      </c>
    </row>
    <row r="643" spans="1:5">
      <c r="A643" t="s">
        <v>365</v>
      </c>
      <c r="B643" t="s">
        <v>28</v>
      </c>
      <c r="C643">
        <v>150</v>
      </c>
      <c r="D643">
        <v>2</v>
      </c>
      <c r="E643">
        <v>300</v>
      </c>
    </row>
    <row r="644" spans="1:5">
      <c r="A644" t="s">
        <v>430</v>
      </c>
      <c r="B644" t="s">
        <v>29</v>
      </c>
      <c r="C644" s="3">
        <v>4800</v>
      </c>
      <c r="D644">
        <v>1</v>
      </c>
      <c r="E644" s="3">
        <v>4800</v>
      </c>
    </row>
    <row r="645" spans="1:5">
      <c r="A645" t="s">
        <v>366</v>
      </c>
      <c r="B645" t="s">
        <v>75</v>
      </c>
      <c r="C645">
        <v>596</v>
      </c>
      <c r="D645">
        <v>5</v>
      </c>
      <c r="E645" s="3">
        <v>2980</v>
      </c>
    </row>
    <row r="646" spans="1:5">
      <c r="A646" t="s">
        <v>367</v>
      </c>
      <c r="B646" t="s">
        <v>163</v>
      </c>
      <c r="C646">
        <v>80</v>
      </c>
      <c r="D646">
        <v>4</v>
      </c>
      <c r="E646">
        <v>320</v>
      </c>
    </row>
    <row r="647" spans="1:5">
      <c r="A647" t="s">
        <v>306</v>
      </c>
      <c r="B647" t="s">
        <v>30</v>
      </c>
      <c r="C647" s="3">
        <v>5000</v>
      </c>
      <c r="D647">
        <v>3</v>
      </c>
      <c r="E647" s="3">
        <v>15000</v>
      </c>
    </row>
    <row r="648" spans="1:5">
      <c r="A648" t="s">
        <v>413</v>
      </c>
      <c r="B648" t="s">
        <v>30</v>
      </c>
      <c r="C648">
        <v>100</v>
      </c>
      <c r="D648">
        <v>6</v>
      </c>
      <c r="E648">
        <v>600</v>
      </c>
    </row>
    <row r="649" spans="1:5">
      <c r="A649" t="s">
        <v>443</v>
      </c>
      <c r="B649" t="s">
        <v>28</v>
      </c>
      <c r="C649">
        <v>470.45</v>
      </c>
      <c r="D649">
        <v>4</v>
      </c>
      <c r="E649" s="3">
        <v>1881.8</v>
      </c>
    </row>
    <row r="650" spans="1:5">
      <c r="A650" t="s">
        <v>368</v>
      </c>
      <c r="B650" t="s">
        <v>28</v>
      </c>
      <c r="C650">
        <v>250</v>
      </c>
      <c r="D650">
        <v>3</v>
      </c>
      <c r="E650" s="3">
        <f>D650*C650</f>
        <v>750</v>
      </c>
    </row>
    <row r="651" spans="1:5">
      <c r="A651" t="s">
        <v>369</v>
      </c>
      <c r="B651" t="s">
        <v>28</v>
      </c>
      <c r="C651">
        <v>200</v>
      </c>
      <c r="D651">
        <v>3</v>
      </c>
      <c r="E651">
        <v>600</v>
      </c>
    </row>
    <row r="652" spans="1:5">
      <c r="A652" t="s">
        <v>402</v>
      </c>
      <c r="B652" t="s">
        <v>28</v>
      </c>
      <c r="C652">
        <v>20</v>
      </c>
      <c r="D652">
        <v>498</v>
      </c>
      <c r="E652" s="3">
        <v>9960</v>
      </c>
    </row>
    <row r="653" spans="1:5">
      <c r="A653" t="s">
        <v>370</v>
      </c>
      <c r="B653" t="s">
        <v>30</v>
      </c>
      <c r="C653">
        <v>300</v>
      </c>
      <c r="D653">
        <v>7</v>
      </c>
      <c r="E653" s="3">
        <v>2100</v>
      </c>
    </row>
    <row r="654" spans="1:5">
      <c r="A654" t="s">
        <v>414</v>
      </c>
      <c r="B654" t="s">
        <v>28</v>
      </c>
      <c r="C654">
        <v>300</v>
      </c>
      <c r="D654">
        <v>14</v>
      </c>
      <c r="E654" s="3">
        <v>4200</v>
      </c>
    </row>
    <row r="655" spans="1:5">
      <c r="A655" t="s">
        <v>314</v>
      </c>
      <c r="B655" t="s">
        <v>67</v>
      </c>
      <c r="C655">
        <v>100</v>
      </c>
      <c r="D655">
        <v>40</v>
      </c>
      <c r="E655" s="3">
        <v>4000</v>
      </c>
    </row>
    <row r="656" spans="1:5">
      <c r="A656" t="s">
        <v>371</v>
      </c>
      <c r="B656" t="s">
        <v>28</v>
      </c>
      <c r="C656" s="3">
        <v>1000</v>
      </c>
      <c r="D656">
        <v>7</v>
      </c>
      <c r="E656" s="3">
        <v>7000</v>
      </c>
    </row>
    <row r="657" spans="1:5">
      <c r="A657" t="s">
        <v>372</v>
      </c>
      <c r="B657" t="s">
        <v>312</v>
      </c>
      <c r="C657">
        <v>650</v>
      </c>
      <c r="D657">
        <v>2</v>
      </c>
      <c r="E657" s="3">
        <v>1300</v>
      </c>
    </row>
    <row r="658" spans="1:5">
      <c r="A658" t="s">
        <v>329</v>
      </c>
      <c r="B658" t="s">
        <v>28</v>
      </c>
      <c r="C658" s="3">
        <v>1000</v>
      </c>
      <c r="D658">
        <v>8</v>
      </c>
      <c r="E658" s="3">
        <v>8000</v>
      </c>
    </row>
    <row r="659" spans="1:5">
      <c r="A659" t="s">
        <v>373</v>
      </c>
      <c r="B659" t="s">
        <v>28</v>
      </c>
      <c r="C659">
        <v>60</v>
      </c>
      <c r="D659">
        <v>4</v>
      </c>
      <c r="E659">
        <v>240</v>
      </c>
    </row>
    <row r="660" spans="1:5">
      <c r="A660" t="s">
        <v>319</v>
      </c>
      <c r="B660" t="s">
        <v>30</v>
      </c>
      <c r="C660">
        <v>120</v>
      </c>
      <c r="D660">
        <v>6</v>
      </c>
      <c r="E660">
        <v>720</v>
      </c>
    </row>
    <row r="661" spans="1:5">
      <c r="A661" t="s">
        <v>337</v>
      </c>
      <c r="B661" t="s">
        <v>28</v>
      </c>
      <c r="C661" s="3">
        <v>1500</v>
      </c>
      <c r="D661">
        <v>3</v>
      </c>
      <c r="E661" s="3">
        <v>4500</v>
      </c>
    </row>
    <row r="662" spans="1:5">
      <c r="A662" t="s">
        <v>434</v>
      </c>
      <c r="B662" t="s">
        <v>29</v>
      </c>
      <c r="C662">
        <v>550</v>
      </c>
      <c r="D662">
        <v>1</v>
      </c>
      <c r="E662">
        <v>550</v>
      </c>
    </row>
    <row r="663" spans="1:5">
      <c r="A663" t="s">
        <v>435</v>
      </c>
      <c r="B663" t="s">
        <v>29</v>
      </c>
      <c r="C663" s="3">
        <v>10000</v>
      </c>
      <c r="D663">
        <v>1</v>
      </c>
      <c r="E663" s="3">
        <v>10000</v>
      </c>
    </row>
    <row r="664" spans="1:5">
      <c r="A664" t="s">
        <v>309</v>
      </c>
      <c r="B664" t="s">
        <v>28</v>
      </c>
      <c r="C664">
        <v>10</v>
      </c>
      <c r="D664">
        <v>185</v>
      </c>
      <c r="E664" s="3">
        <v>1850</v>
      </c>
    </row>
    <row r="665" spans="1:5">
      <c r="A665" t="s">
        <v>374</v>
      </c>
      <c r="B665" t="s">
        <v>28</v>
      </c>
      <c r="C665">
        <v>130</v>
      </c>
      <c r="D665">
        <v>2</v>
      </c>
      <c r="E665">
        <v>260</v>
      </c>
    </row>
    <row r="666" spans="1:5">
      <c r="A666" t="s">
        <v>330</v>
      </c>
      <c r="B666" t="s">
        <v>284</v>
      </c>
      <c r="C666" s="3">
        <v>1500</v>
      </c>
      <c r="D666">
        <v>3</v>
      </c>
      <c r="E666" s="3">
        <v>4500</v>
      </c>
    </row>
    <row r="667" spans="1:5">
      <c r="A667" t="s">
        <v>333</v>
      </c>
      <c r="B667" t="s">
        <v>75</v>
      </c>
      <c r="C667">
        <v>400</v>
      </c>
      <c r="D667">
        <v>100</v>
      </c>
      <c r="E667" s="3">
        <v>40000</v>
      </c>
    </row>
    <row r="668" spans="1:5">
      <c r="A668" t="s">
        <v>394</v>
      </c>
      <c r="B668" t="s">
        <v>75</v>
      </c>
      <c r="C668">
        <v>200</v>
      </c>
      <c r="D668">
        <v>10</v>
      </c>
      <c r="E668" s="3">
        <v>2000</v>
      </c>
    </row>
    <row r="669" spans="1:5">
      <c r="A669" t="s">
        <v>307</v>
      </c>
      <c r="B669" t="s">
        <v>28</v>
      </c>
      <c r="C669">
        <v>100</v>
      </c>
      <c r="D669">
        <v>22</v>
      </c>
      <c r="E669" s="3">
        <v>2200</v>
      </c>
    </row>
    <row r="670" spans="1:5">
      <c r="A670" t="s">
        <v>415</v>
      </c>
      <c r="B670" t="s">
        <v>75</v>
      </c>
      <c r="C670">
        <v>20</v>
      </c>
      <c r="D670">
        <v>4</v>
      </c>
      <c r="E670">
        <v>80</v>
      </c>
    </row>
    <row r="671" spans="1:5">
      <c r="A671" t="s">
        <v>286</v>
      </c>
      <c r="B671" t="s">
        <v>108</v>
      </c>
      <c r="C671" s="3">
        <v>3000</v>
      </c>
      <c r="D671">
        <v>1</v>
      </c>
      <c r="E671" s="3">
        <v>3000</v>
      </c>
    </row>
    <row r="672" spans="1:5">
      <c r="A672" t="s">
        <v>424</v>
      </c>
      <c r="B672" t="s">
        <v>29</v>
      </c>
      <c r="C672" s="3">
        <v>1000</v>
      </c>
      <c r="D672">
        <v>3</v>
      </c>
      <c r="E672" s="3">
        <v>3000</v>
      </c>
    </row>
    <row r="673" spans="1:5">
      <c r="A673" t="s">
        <v>400</v>
      </c>
      <c r="B673" t="s">
        <v>401</v>
      </c>
      <c r="C673">
        <v>50</v>
      </c>
      <c r="D673">
        <v>8</v>
      </c>
      <c r="E673">
        <v>400</v>
      </c>
    </row>
    <row r="674" spans="1:5">
      <c r="A674" t="s">
        <v>395</v>
      </c>
      <c r="B674" t="s">
        <v>163</v>
      </c>
      <c r="C674">
        <v>100</v>
      </c>
      <c r="D674">
        <v>2</v>
      </c>
      <c r="E674">
        <v>200</v>
      </c>
    </row>
    <row r="675" spans="1:5">
      <c r="A675" t="s">
        <v>375</v>
      </c>
      <c r="B675" t="s">
        <v>376</v>
      </c>
      <c r="C675" s="3">
        <v>2000</v>
      </c>
      <c r="D675">
        <v>2</v>
      </c>
      <c r="E675" s="3">
        <v>4000</v>
      </c>
    </row>
    <row r="676" spans="1:5">
      <c r="A676" t="s">
        <v>377</v>
      </c>
      <c r="B676" t="s">
        <v>147</v>
      </c>
      <c r="C676" s="3">
        <v>20000</v>
      </c>
      <c r="D676">
        <v>4</v>
      </c>
      <c r="E676" s="3">
        <v>80000</v>
      </c>
    </row>
    <row r="677" spans="1:5">
      <c r="A677" t="s">
        <v>416</v>
      </c>
      <c r="B677" t="s">
        <v>312</v>
      </c>
      <c r="C677">
        <v>200</v>
      </c>
      <c r="D677">
        <v>2</v>
      </c>
      <c r="E677">
        <v>400</v>
      </c>
    </row>
    <row r="678" spans="1:5">
      <c r="A678" t="s">
        <v>378</v>
      </c>
      <c r="B678" t="s">
        <v>312</v>
      </c>
      <c r="C678">
        <v>500</v>
      </c>
      <c r="D678">
        <v>2</v>
      </c>
      <c r="E678" s="3">
        <v>1000</v>
      </c>
    </row>
    <row r="679" spans="1:5">
      <c r="A679" t="s">
        <v>379</v>
      </c>
      <c r="B679" t="s">
        <v>28</v>
      </c>
      <c r="C679">
        <v>60</v>
      </c>
      <c r="D679">
        <v>2</v>
      </c>
      <c r="E679">
        <v>120</v>
      </c>
    </row>
    <row r="680" spans="1:5">
      <c r="A680" t="s">
        <v>380</v>
      </c>
      <c r="B680" t="s">
        <v>28</v>
      </c>
      <c r="C680">
        <v>25</v>
      </c>
      <c r="D680">
        <v>5</v>
      </c>
      <c r="E680">
        <v>125</v>
      </c>
    </row>
    <row r="681" spans="1:5">
      <c r="A681" t="s">
        <v>338</v>
      </c>
      <c r="B681" t="s">
        <v>29</v>
      </c>
      <c r="C681" s="3">
        <v>1315.6</v>
      </c>
      <c r="D681">
        <v>1</v>
      </c>
      <c r="E681" s="3">
        <v>1315.6</v>
      </c>
    </row>
    <row r="682" spans="1:5">
      <c r="A682" t="s">
        <v>287</v>
      </c>
      <c r="B682" t="s">
        <v>30</v>
      </c>
      <c r="C682" s="3">
        <v>4200</v>
      </c>
      <c r="D682">
        <v>2</v>
      </c>
      <c r="E682" s="3">
        <v>8400</v>
      </c>
    </row>
    <row r="683" spans="1:5">
      <c r="A683" t="s">
        <v>315</v>
      </c>
      <c r="B683" t="s">
        <v>52</v>
      </c>
      <c r="C683">
        <v>20</v>
      </c>
      <c r="D683">
        <v>5</v>
      </c>
      <c r="E683">
        <v>100</v>
      </c>
    </row>
    <row r="684" spans="1:5">
      <c r="A684" t="s">
        <v>288</v>
      </c>
      <c r="B684" t="s">
        <v>30</v>
      </c>
      <c r="C684">
        <v>100</v>
      </c>
      <c r="D684">
        <v>5</v>
      </c>
      <c r="E684">
        <v>500</v>
      </c>
    </row>
    <row r="685" spans="1:5">
      <c r="A685" t="s">
        <v>289</v>
      </c>
      <c r="B685" t="s">
        <v>163</v>
      </c>
      <c r="C685">
        <v>120</v>
      </c>
      <c r="D685">
        <v>14</v>
      </c>
      <c r="E685" s="3">
        <v>1680</v>
      </c>
    </row>
    <row r="686" spans="1:5">
      <c r="A686" t="s">
        <v>381</v>
      </c>
      <c r="B686" t="s">
        <v>125</v>
      </c>
      <c r="C686">
        <v>500</v>
      </c>
      <c r="D686">
        <v>15</v>
      </c>
      <c r="E686" s="3">
        <v>7500</v>
      </c>
    </row>
    <row r="687" spans="1:5">
      <c r="A687" t="s">
        <v>290</v>
      </c>
      <c r="B687" t="s">
        <v>28</v>
      </c>
      <c r="C687" s="3">
        <v>3600</v>
      </c>
      <c r="D687">
        <v>4</v>
      </c>
      <c r="E687" s="3">
        <v>14400</v>
      </c>
    </row>
    <row r="688" spans="1:5">
      <c r="A688" t="s">
        <v>291</v>
      </c>
      <c r="B688" t="s">
        <v>28</v>
      </c>
      <c r="C688" s="3">
        <v>5000</v>
      </c>
      <c r="D688">
        <v>2</v>
      </c>
      <c r="E688" s="3">
        <v>10000</v>
      </c>
    </row>
    <row r="689" spans="1:5">
      <c r="A689" t="s">
        <v>292</v>
      </c>
      <c r="B689" t="s">
        <v>28</v>
      </c>
      <c r="C689" s="3">
        <v>5000</v>
      </c>
      <c r="D689">
        <v>2</v>
      </c>
      <c r="E689" s="3">
        <v>10000</v>
      </c>
    </row>
    <row r="690" spans="1:5">
      <c r="A690" t="s">
        <v>293</v>
      </c>
      <c r="B690" t="s">
        <v>28</v>
      </c>
      <c r="C690" s="3">
        <v>5000</v>
      </c>
      <c r="D690">
        <v>2</v>
      </c>
      <c r="E690" s="3">
        <v>10000</v>
      </c>
    </row>
    <row r="691" spans="1:5">
      <c r="A691" t="s">
        <v>294</v>
      </c>
      <c r="B691" t="s">
        <v>28</v>
      </c>
      <c r="C691" s="3">
        <v>5000</v>
      </c>
      <c r="D691">
        <v>2</v>
      </c>
      <c r="E691" s="3">
        <v>10000</v>
      </c>
    </row>
    <row r="692" spans="1:5">
      <c r="A692" t="s">
        <v>295</v>
      </c>
      <c r="B692" t="s">
        <v>30</v>
      </c>
      <c r="C692" s="3">
        <v>6000</v>
      </c>
      <c r="D692">
        <v>4</v>
      </c>
      <c r="E692" s="3">
        <v>24000</v>
      </c>
    </row>
    <row r="693" spans="1:5">
      <c r="A693" t="s">
        <v>382</v>
      </c>
      <c r="B693" t="s">
        <v>28</v>
      </c>
      <c r="C693">
        <v>202</v>
      </c>
      <c r="D693">
        <v>2</v>
      </c>
      <c r="E693">
        <v>404</v>
      </c>
    </row>
    <row r="694" spans="1:5">
      <c r="A694" t="s">
        <v>320</v>
      </c>
      <c r="B694" t="s">
        <v>29</v>
      </c>
      <c r="C694">
        <v>111.3</v>
      </c>
      <c r="D694">
        <v>2</v>
      </c>
      <c r="E694">
        <v>222.6</v>
      </c>
    </row>
    <row r="695" spans="1:5">
      <c r="A695" t="s">
        <v>417</v>
      </c>
      <c r="B695" t="s">
        <v>28</v>
      </c>
      <c r="C695" s="3">
        <v>1500</v>
      </c>
      <c r="D695">
        <v>1</v>
      </c>
      <c r="E695" s="3">
        <v>1500</v>
      </c>
    </row>
    <row r="696" spans="1:5">
      <c r="A696" t="s">
        <v>383</v>
      </c>
      <c r="B696" t="s">
        <v>28</v>
      </c>
      <c r="C696" s="3">
        <v>2000</v>
      </c>
      <c r="D696">
        <v>10</v>
      </c>
      <c r="E696" s="3">
        <v>20000</v>
      </c>
    </row>
    <row r="697" spans="1:5">
      <c r="A697" t="s">
        <v>384</v>
      </c>
      <c r="B697" t="s">
        <v>30</v>
      </c>
      <c r="C697" s="3">
        <v>2000</v>
      </c>
      <c r="D697">
        <v>20</v>
      </c>
      <c r="E697" s="3">
        <v>40000</v>
      </c>
    </row>
    <row r="698" spans="1:5">
      <c r="A698" t="s">
        <v>321</v>
      </c>
      <c r="B698" t="s">
        <v>28</v>
      </c>
      <c r="C698">
        <v>23.9</v>
      </c>
      <c r="D698">
        <v>6</v>
      </c>
      <c r="E698">
        <v>143.4</v>
      </c>
    </row>
    <row r="699" spans="1:5">
      <c r="A699" t="s">
        <v>385</v>
      </c>
      <c r="B699" t="s">
        <v>28</v>
      </c>
      <c r="C699">
        <v>130</v>
      </c>
      <c r="D699">
        <v>15</v>
      </c>
      <c r="E699" s="3">
        <v>1950</v>
      </c>
    </row>
    <row r="700" spans="1:5">
      <c r="A700" t="s">
        <v>331</v>
      </c>
      <c r="B700" t="s">
        <v>28</v>
      </c>
      <c r="C700">
        <v>16</v>
      </c>
      <c r="D700">
        <v>50</v>
      </c>
      <c r="E700">
        <v>800</v>
      </c>
    </row>
    <row r="701" spans="1:5">
      <c r="A701" t="s">
        <v>386</v>
      </c>
      <c r="B701" t="s">
        <v>28</v>
      </c>
      <c r="C701" s="3">
        <v>4500</v>
      </c>
      <c r="D701">
        <v>2</v>
      </c>
      <c r="E701" s="3">
        <v>9000</v>
      </c>
    </row>
    <row r="702" spans="1:5">
      <c r="A702" t="s">
        <v>421</v>
      </c>
      <c r="B702" t="s">
        <v>29</v>
      </c>
      <c r="C702" s="3">
        <v>5000</v>
      </c>
      <c r="D702">
        <v>3</v>
      </c>
      <c r="E702" s="3">
        <v>15000</v>
      </c>
    </row>
    <row r="703" spans="1:5">
      <c r="A703" t="s">
        <v>422</v>
      </c>
      <c r="B703" t="s">
        <v>29</v>
      </c>
      <c r="C703" s="3">
        <v>7000</v>
      </c>
      <c r="D703">
        <v>2</v>
      </c>
      <c r="E703" s="3">
        <v>14000</v>
      </c>
    </row>
    <row r="704" spans="1:5">
      <c r="A704" t="s">
        <v>436</v>
      </c>
      <c r="B704" t="s">
        <v>29</v>
      </c>
      <c r="C704" s="3">
        <v>2000</v>
      </c>
      <c r="D704">
        <v>1</v>
      </c>
      <c r="E704" s="3">
        <v>2000</v>
      </c>
    </row>
    <row r="705" spans="1:24">
      <c r="A705" t="s">
        <v>396</v>
      </c>
      <c r="B705" t="s">
        <v>28</v>
      </c>
      <c r="C705" s="3">
        <v>2500</v>
      </c>
      <c r="D705">
        <v>2</v>
      </c>
      <c r="E705" s="3">
        <v>5000</v>
      </c>
    </row>
    <row r="706" spans="1:24">
      <c r="E706" s="3">
        <f>SUM(E556:E705)</f>
        <v>1059135.49</v>
      </c>
      <c r="R706" s="3">
        <f>SUM(E556:E705)</f>
        <v>1059135.49</v>
      </c>
    </row>
    <row r="708" spans="1:24" ht="18.75">
      <c r="A708" s="133" t="s">
        <v>265</v>
      </c>
      <c r="B708" s="133"/>
      <c r="C708" s="133"/>
      <c r="D708" s="133"/>
      <c r="E708" s="133"/>
      <c r="F708" s="13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>
      <c r="A709" s="24" t="s">
        <v>266</v>
      </c>
    </row>
    <row r="710" spans="1:24">
      <c r="A710" s="58" t="s">
        <v>41</v>
      </c>
      <c r="B710" s="58" t="s">
        <v>24</v>
      </c>
      <c r="C710" s="58" t="s">
        <v>42</v>
      </c>
      <c r="D710" s="58" t="s">
        <v>43</v>
      </c>
      <c r="E710" s="58" t="s">
        <v>44</v>
      </c>
    </row>
    <row r="711" spans="1:24">
      <c r="A711" t="s">
        <v>267</v>
      </c>
      <c r="B711" t="s">
        <v>30</v>
      </c>
      <c r="C711" s="3">
        <v>6150</v>
      </c>
      <c r="D711">
        <v>2</v>
      </c>
      <c r="E711" s="3">
        <f>D711*C711</f>
        <v>12300</v>
      </c>
    </row>
    <row r="712" spans="1:24">
      <c r="A712" t="s">
        <v>268</v>
      </c>
      <c r="B712" t="s">
        <v>30</v>
      </c>
      <c r="C712" s="3">
        <v>5130</v>
      </c>
      <c r="D712">
        <v>2</v>
      </c>
      <c r="E712" s="3">
        <f t="shared" ref="E712:E768" si="6">D712*C712</f>
        <v>10260</v>
      </c>
    </row>
    <row r="713" spans="1:24">
      <c r="A713" t="s">
        <v>269</v>
      </c>
      <c r="B713" t="s">
        <v>30</v>
      </c>
      <c r="C713" s="3">
        <v>4500</v>
      </c>
      <c r="D713">
        <v>10</v>
      </c>
      <c r="E713" s="3">
        <f t="shared" si="6"/>
        <v>45000</v>
      </c>
    </row>
    <row r="714" spans="1:24">
      <c r="A714" t="s">
        <v>270</v>
      </c>
      <c r="B714" t="s">
        <v>28</v>
      </c>
      <c r="C714" s="3">
        <v>5000</v>
      </c>
      <c r="D714">
        <v>5</v>
      </c>
      <c r="E714" s="3">
        <f t="shared" si="6"/>
        <v>25000</v>
      </c>
    </row>
    <row r="715" spans="1:24">
      <c r="A715" t="s">
        <v>271</v>
      </c>
      <c r="B715" t="s">
        <v>28</v>
      </c>
      <c r="C715" s="3">
        <v>7000</v>
      </c>
      <c r="D715">
        <v>5</v>
      </c>
      <c r="E715" s="3">
        <f t="shared" si="6"/>
        <v>35000</v>
      </c>
    </row>
    <row r="716" spans="1:24">
      <c r="A716" t="s">
        <v>272</v>
      </c>
      <c r="B716" t="s">
        <v>28</v>
      </c>
      <c r="C716" s="3">
        <v>1500</v>
      </c>
      <c r="D716">
        <v>10</v>
      </c>
      <c r="E716" s="3">
        <f t="shared" si="6"/>
        <v>15000</v>
      </c>
    </row>
    <row r="717" spans="1:24">
      <c r="A717" t="s">
        <v>273</v>
      </c>
      <c r="B717" t="s">
        <v>28</v>
      </c>
      <c r="C717" s="3">
        <v>3600</v>
      </c>
      <c r="D717">
        <v>2</v>
      </c>
      <c r="E717" s="3">
        <f t="shared" si="6"/>
        <v>7200</v>
      </c>
    </row>
    <row r="718" spans="1:24">
      <c r="A718" t="s">
        <v>274</v>
      </c>
      <c r="B718" t="s">
        <v>28</v>
      </c>
      <c r="C718">
        <v>280</v>
      </c>
      <c r="D718">
        <v>36</v>
      </c>
      <c r="E718" s="3">
        <f t="shared" si="6"/>
        <v>10080</v>
      </c>
    </row>
    <row r="719" spans="1:24">
      <c r="A719" t="s">
        <v>275</v>
      </c>
      <c r="B719" t="s">
        <v>276</v>
      </c>
      <c r="C719" s="3">
        <v>3850</v>
      </c>
      <c r="D719">
        <v>2</v>
      </c>
      <c r="E719" s="3">
        <f t="shared" si="6"/>
        <v>7700</v>
      </c>
    </row>
    <row r="720" spans="1:24">
      <c r="A720" t="s">
        <v>277</v>
      </c>
      <c r="B720" t="s">
        <v>276</v>
      </c>
      <c r="C720" s="3">
        <v>3850</v>
      </c>
      <c r="D720">
        <v>2</v>
      </c>
      <c r="E720" s="3">
        <f t="shared" si="6"/>
        <v>7700</v>
      </c>
    </row>
    <row r="721" spans="1:5">
      <c r="A721" t="s">
        <v>278</v>
      </c>
      <c r="B721" t="s">
        <v>276</v>
      </c>
      <c r="C721" s="3">
        <v>3850</v>
      </c>
      <c r="D721">
        <v>2</v>
      </c>
      <c r="E721" s="3">
        <f t="shared" si="6"/>
        <v>7700</v>
      </c>
    </row>
    <row r="722" spans="1:5">
      <c r="A722" t="s">
        <v>279</v>
      </c>
      <c r="B722" t="s">
        <v>276</v>
      </c>
      <c r="C722" s="3">
        <v>3850</v>
      </c>
      <c r="D722">
        <v>2</v>
      </c>
      <c r="E722" s="3">
        <f t="shared" si="6"/>
        <v>7700</v>
      </c>
    </row>
    <row r="723" spans="1:5">
      <c r="A723" t="s">
        <v>280</v>
      </c>
      <c r="B723" t="s">
        <v>28</v>
      </c>
      <c r="C723">
        <v>220</v>
      </c>
      <c r="D723">
        <v>20</v>
      </c>
      <c r="E723" s="3">
        <f t="shared" si="6"/>
        <v>4400</v>
      </c>
    </row>
    <row r="724" spans="1:5">
      <c r="A724" t="s">
        <v>281</v>
      </c>
      <c r="B724" t="s">
        <v>28</v>
      </c>
      <c r="C724">
        <v>275</v>
      </c>
      <c r="D724">
        <v>40</v>
      </c>
      <c r="E724" s="3">
        <f t="shared" si="6"/>
        <v>11000</v>
      </c>
    </row>
    <row r="725" spans="1:5">
      <c r="A725" t="s">
        <v>282</v>
      </c>
      <c r="B725" t="s">
        <v>29</v>
      </c>
      <c r="C725" s="3">
        <v>2000</v>
      </c>
      <c r="D725">
        <v>1</v>
      </c>
      <c r="E725" s="3">
        <f t="shared" si="6"/>
        <v>2000</v>
      </c>
    </row>
    <row r="726" spans="1:5">
      <c r="A726" t="s">
        <v>283</v>
      </c>
      <c r="B726" t="s">
        <v>284</v>
      </c>
      <c r="C726">
        <v>250</v>
      </c>
      <c r="D726">
        <v>12</v>
      </c>
      <c r="E726" s="3">
        <f t="shared" si="6"/>
        <v>3000</v>
      </c>
    </row>
    <row r="727" spans="1:5">
      <c r="A727" t="s">
        <v>285</v>
      </c>
      <c r="B727" t="s">
        <v>28</v>
      </c>
      <c r="C727">
        <v>45</v>
      </c>
      <c r="D727">
        <v>55</v>
      </c>
      <c r="E727" s="3">
        <f t="shared" si="6"/>
        <v>2475</v>
      </c>
    </row>
    <row r="728" spans="1:5">
      <c r="A728" t="s">
        <v>286</v>
      </c>
      <c r="B728" t="s">
        <v>108</v>
      </c>
      <c r="C728" s="3">
        <v>3000</v>
      </c>
      <c r="D728">
        <v>1</v>
      </c>
      <c r="E728" s="3">
        <f t="shared" si="6"/>
        <v>3000</v>
      </c>
    </row>
    <row r="729" spans="1:5">
      <c r="A729" t="s">
        <v>287</v>
      </c>
      <c r="B729" t="s">
        <v>30</v>
      </c>
      <c r="C729" s="3">
        <v>4200</v>
      </c>
      <c r="D729">
        <v>2</v>
      </c>
      <c r="E729" s="3">
        <f t="shared" si="6"/>
        <v>8400</v>
      </c>
    </row>
    <row r="730" spans="1:5">
      <c r="A730" t="s">
        <v>288</v>
      </c>
      <c r="B730" t="s">
        <v>30</v>
      </c>
      <c r="C730">
        <v>100</v>
      </c>
      <c r="D730">
        <v>5</v>
      </c>
      <c r="E730" s="3">
        <f t="shared" si="6"/>
        <v>500</v>
      </c>
    </row>
    <row r="731" spans="1:5">
      <c r="A731" t="s">
        <v>289</v>
      </c>
      <c r="B731" t="s">
        <v>163</v>
      </c>
      <c r="C731">
        <v>120</v>
      </c>
      <c r="D731">
        <v>14</v>
      </c>
      <c r="E731" s="3">
        <f t="shared" si="6"/>
        <v>1680</v>
      </c>
    </row>
    <row r="732" spans="1:5">
      <c r="A732" t="s">
        <v>290</v>
      </c>
      <c r="B732" t="s">
        <v>28</v>
      </c>
      <c r="C732" s="3">
        <v>3600</v>
      </c>
      <c r="D732">
        <v>4</v>
      </c>
      <c r="E732" s="3">
        <f t="shared" si="6"/>
        <v>14400</v>
      </c>
    </row>
    <row r="733" spans="1:5">
      <c r="A733" t="s">
        <v>291</v>
      </c>
      <c r="B733" t="s">
        <v>28</v>
      </c>
      <c r="C733" s="3">
        <v>5000</v>
      </c>
      <c r="D733">
        <v>2</v>
      </c>
      <c r="E733" s="3">
        <f t="shared" si="6"/>
        <v>10000</v>
      </c>
    </row>
    <row r="734" spans="1:5">
      <c r="A734" t="s">
        <v>292</v>
      </c>
      <c r="B734" t="s">
        <v>28</v>
      </c>
      <c r="C734" s="3">
        <v>5000</v>
      </c>
      <c r="D734">
        <v>2</v>
      </c>
      <c r="E734" s="3">
        <f t="shared" si="6"/>
        <v>10000</v>
      </c>
    </row>
    <row r="735" spans="1:5">
      <c r="A735" t="s">
        <v>293</v>
      </c>
      <c r="B735" t="s">
        <v>28</v>
      </c>
      <c r="C735" s="3">
        <v>5000</v>
      </c>
      <c r="D735">
        <v>2</v>
      </c>
      <c r="E735" s="3">
        <f t="shared" si="6"/>
        <v>10000</v>
      </c>
    </row>
    <row r="736" spans="1:5">
      <c r="A736" t="s">
        <v>294</v>
      </c>
      <c r="B736" t="s">
        <v>28</v>
      </c>
      <c r="C736" s="3">
        <v>5000</v>
      </c>
      <c r="D736">
        <v>2</v>
      </c>
      <c r="E736" s="3">
        <f t="shared" si="6"/>
        <v>10000</v>
      </c>
    </row>
    <row r="737" spans="1:5">
      <c r="A737" t="s">
        <v>295</v>
      </c>
      <c r="B737" t="s">
        <v>30</v>
      </c>
      <c r="C737" s="3">
        <v>6000</v>
      </c>
      <c r="D737">
        <v>4</v>
      </c>
      <c r="E737" s="3">
        <f t="shared" si="6"/>
        <v>24000</v>
      </c>
    </row>
    <row r="738" spans="1:5">
      <c r="E738" s="55">
        <f>SUM(E711:E737)</f>
        <v>305495</v>
      </c>
    </row>
    <row r="739" spans="1:5">
      <c r="E739" s="3"/>
    </row>
    <row r="740" spans="1:5">
      <c r="A740" s="24" t="s">
        <v>296</v>
      </c>
      <c r="E740" s="3"/>
    </row>
    <row r="741" spans="1:5">
      <c r="A741" t="s">
        <v>297</v>
      </c>
      <c r="B741" t="s">
        <v>30</v>
      </c>
      <c r="C741" s="3">
        <v>1500</v>
      </c>
      <c r="D741">
        <v>50</v>
      </c>
      <c r="E741" s="3">
        <f t="shared" si="6"/>
        <v>75000</v>
      </c>
    </row>
    <row r="742" spans="1:5">
      <c r="A742" t="s">
        <v>298</v>
      </c>
      <c r="B742" t="s">
        <v>28</v>
      </c>
      <c r="C742" s="3">
        <v>1250</v>
      </c>
      <c r="D742">
        <v>10</v>
      </c>
      <c r="E742" s="3">
        <f t="shared" si="6"/>
        <v>12500</v>
      </c>
    </row>
    <row r="743" spans="1:5">
      <c r="A743" t="s">
        <v>299</v>
      </c>
      <c r="B743" t="s">
        <v>28</v>
      </c>
      <c r="C743">
        <v>500</v>
      </c>
      <c r="D743">
        <v>61</v>
      </c>
      <c r="E743" s="3">
        <f t="shared" si="6"/>
        <v>30500</v>
      </c>
    </row>
    <row r="744" spans="1:5">
      <c r="A744" t="s">
        <v>300</v>
      </c>
      <c r="B744" t="s">
        <v>28</v>
      </c>
      <c r="C744">
        <v>180</v>
      </c>
      <c r="D744">
        <v>60</v>
      </c>
      <c r="E744" s="3">
        <f t="shared" si="6"/>
        <v>10800</v>
      </c>
    </row>
    <row r="745" spans="1:5">
      <c r="A745" t="s">
        <v>301</v>
      </c>
      <c r="B745" t="s">
        <v>28</v>
      </c>
      <c r="C745">
        <v>115</v>
      </c>
      <c r="D745">
        <v>80</v>
      </c>
      <c r="E745" s="3">
        <f t="shared" si="6"/>
        <v>9200</v>
      </c>
    </row>
    <row r="746" spans="1:5">
      <c r="A746" t="s">
        <v>302</v>
      </c>
      <c r="B746" t="s">
        <v>28</v>
      </c>
      <c r="C746">
        <v>200</v>
      </c>
      <c r="D746">
        <v>30</v>
      </c>
      <c r="E746" s="3">
        <f t="shared" si="6"/>
        <v>6000</v>
      </c>
    </row>
    <row r="747" spans="1:5">
      <c r="A747" t="s">
        <v>303</v>
      </c>
      <c r="B747" t="s">
        <v>304</v>
      </c>
      <c r="C747" s="3">
        <v>4500</v>
      </c>
      <c r="D747">
        <v>2</v>
      </c>
      <c r="E747" s="3">
        <f t="shared" si="6"/>
        <v>9000</v>
      </c>
    </row>
    <row r="748" spans="1:5">
      <c r="A748" t="s">
        <v>305</v>
      </c>
      <c r="B748" t="s">
        <v>28</v>
      </c>
      <c r="C748">
        <v>750</v>
      </c>
      <c r="D748">
        <v>10</v>
      </c>
      <c r="E748" s="3">
        <f t="shared" si="6"/>
        <v>7500</v>
      </c>
    </row>
    <row r="749" spans="1:5">
      <c r="A749" t="s">
        <v>306</v>
      </c>
      <c r="B749" t="s">
        <v>30</v>
      </c>
      <c r="C749" s="3">
        <v>5000</v>
      </c>
      <c r="D749">
        <v>3</v>
      </c>
      <c r="E749" s="3">
        <f t="shared" si="6"/>
        <v>15000</v>
      </c>
    </row>
    <row r="750" spans="1:5">
      <c r="E750" s="55">
        <f>SUM(E741:E749)</f>
        <v>175500</v>
      </c>
    </row>
    <row r="751" spans="1:5">
      <c r="E751" s="3"/>
    </row>
    <row r="752" spans="1:5">
      <c r="A752" s="24" t="s">
        <v>246</v>
      </c>
      <c r="E752" s="3"/>
    </row>
    <row r="753" spans="1:5">
      <c r="A753" t="s">
        <v>307</v>
      </c>
      <c r="B753" t="s">
        <v>28</v>
      </c>
      <c r="C753">
        <v>100</v>
      </c>
      <c r="D753">
        <v>20</v>
      </c>
      <c r="E753" s="3">
        <f t="shared" si="6"/>
        <v>2000</v>
      </c>
    </row>
    <row r="754" spans="1:5">
      <c r="E754" s="55">
        <f>SUM(E753)</f>
        <v>2000</v>
      </c>
    </row>
    <row r="755" spans="1:5">
      <c r="A755" s="24" t="s">
        <v>308</v>
      </c>
      <c r="E755" s="3"/>
    </row>
    <row r="756" spans="1:5">
      <c r="A756" t="s">
        <v>309</v>
      </c>
      <c r="B756" t="s">
        <v>28</v>
      </c>
      <c r="C756">
        <v>10</v>
      </c>
      <c r="D756">
        <v>185</v>
      </c>
      <c r="E756" s="3">
        <f t="shared" si="6"/>
        <v>1850</v>
      </c>
    </row>
    <row r="757" spans="1:5">
      <c r="E757" s="55">
        <f>SUM(E756)</f>
        <v>1850</v>
      </c>
    </row>
    <row r="758" spans="1:5">
      <c r="E758" s="3"/>
    </row>
    <row r="759" spans="1:5">
      <c r="E759" s="3"/>
    </row>
    <row r="760" spans="1:5">
      <c r="A760" s="24" t="s">
        <v>310</v>
      </c>
      <c r="E760" s="3"/>
    </row>
    <row r="761" spans="1:5">
      <c r="A761" t="s">
        <v>311</v>
      </c>
      <c r="B761" t="s">
        <v>312</v>
      </c>
      <c r="C761">
        <v>300</v>
      </c>
      <c r="D761">
        <v>20</v>
      </c>
      <c r="E761" s="3">
        <f t="shared" si="6"/>
        <v>6000</v>
      </c>
    </row>
    <row r="762" spans="1:5">
      <c r="A762" t="s">
        <v>313</v>
      </c>
      <c r="B762" t="s">
        <v>28</v>
      </c>
      <c r="C762">
        <v>8</v>
      </c>
      <c r="D762">
        <v>15</v>
      </c>
      <c r="E762" s="3">
        <f t="shared" si="6"/>
        <v>120</v>
      </c>
    </row>
    <row r="763" spans="1:5">
      <c r="A763" t="s">
        <v>314</v>
      </c>
      <c r="B763" t="s">
        <v>67</v>
      </c>
      <c r="C763">
        <v>100</v>
      </c>
      <c r="D763">
        <v>40</v>
      </c>
      <c r="E763" s="3">
        <f t="shared" si="6"/>
        <v>4000</v>
      </c>
    </row>
    <row r="764" spans="1:5">
      <c r="A764" t="s">
        <v>315</v>
      </c>
      <c r="B764" t="s">
        <v>52</v>
      </c>
      <c r="C764">
        <v>20</v>
      </c>
      <c r="D764">
        <v>5</v>
      </c>
      <c r="E764" s="3">
        <f t="shared" si="6"/>
        <v>100</v>
      </c>
    </row>
    <row r="765" spans="1:5">
      <c r="E765" s="55">
        <f>SUM(E761:E764)</f>
        <v>10220</v>
      </c>
    </row>
    <row r="766" spans="1:5">
      <c r="E766" s="3"/>
    </row>
    <row r="767" spans="1:5">
      <c r="A767" s="24" t="s">
        <v>316</v>
      </c>
      <c r="E767" s="3"/>
    </row>
    <row r="768" spans="1:5">
      <c r="A768" t="s">
        <v>317</v>
      </c>
      <c r="B768" t="s">
        <v>28</v>
      </c>
      <c r="C768" s="3">
        <v>10000</v>
      </c>
      <c r="D768">
        <v>2</v>
      </c>
      <c r="E768" s="3">
        <f t="shared" si="6"/>
        <v>20000</v>
      </c>
    </row>
    <row r="769" spans="1:13">
      <c r="E769" s="55">
        <f>SUM(E768)</f>
        <v>20000</v>
      </c>
    </row>
    <row r="770" spans="1:13">
      <c r="E770" s="3"/>
    </row>
    <row r="771" spans="1:13">
      <c r="A771" s="24" t="s">
        <v>248</v>
      </c>
      <c r="E771" s="3"/>
    </row>
    <row r="772" spans="1:13">
      <c r="A772" t="s">
        <v>318</v>
      </c>
      <c r="B772" t="s">
        <v>28</v>
      </c>
      <c r="C772">
        <v>162</v>
      </c>
      <c r="D772">
        <v>10</v>
      </c>
      <c r="E772" s="3">
        <f>D772*C772</f>
        <v>1620</v>
      </c>
    </row>
    <row r="773" spans="1:13">
      <c r="A773" t="s">
        <v>319</v>
      </c>
      <c r="B773" t="s">
        <v>30</v>
      </c>
      <c r="C773">
        <v>120</v>
      </c>
      <c r="D773">
        <v>6</v>
      </c>
      <c r="E773" s="3">
        <f>D773*C773</f>
        <v>720</v>
      </c>
      <c r="M773" s="3"/>
    </row>
    <row r="774" spans="1:13">
      <c r="A774" t="s">
        <v>320</v>
      </c>
      <c r="B774" t="s">
        <v>29</v>
      </c>
      <c r="C774">
        <v>111.3</v>
      </c>
      <c r="D774">
        <v>2</v>
      </c>
      <c r="E774" s="3">
        <f>D774*C774</f>
        <v>222.6</v>
      </c>
    </row>
    <row r="775" spans="1:13">
      <c r="A775" t="s">
        <v>321</v>
      </c>
      <c r="B775" t="s">
        <v>28</v>
      </c>
      <c r="C775">
        <v>23.9</v>
      </c>
      <c r="D775">
        <v>2</v>
      </c>
      <c r="E775" s="3">
        <f>D775*C775</f>
        <v>47.8</v>
      </c>
    </row>
    <row r="776" spans="1:13">
      <c r="C776" s="3"/>
      <c r="E776" s="55">
        <f>SUM(E772:E775)</f>
        <v>2610.4</v>
      </c>
    </row>
    <row r="777" spans="1:13">
      <c r="E777" s="55"/>
    </row>
    <row r="778" spans="1:13">
      <c r="A778" s="24" t="s">
        <v>322</v>
      </c>
      <c r="E778" s="3"/>
    </row>
    <row r="779" spans="1:13">
      <c r="A779" t="s">
        <v>323</v>
      </c>
      <c r="B779" t="s">
        <v>28</v>
      </c>
      <c r="C779">
        <v>200</v>
      </c>
      <c r="D779">
        <v>3</v>
      </c>
      <c r="E779" s="3">
        <f t="shared" ref="E779:E840" si="7">D779*C779</f>
        <v>600</v>
      </c>
    </row>
    <row r="780" spans="1:13">
      <c r="A780" s="20" t="s">
        <v>441</v>
      </c>
      <c r="B780" s="20" t="s">
        <v>28</v>
      </c>
      <c r="C780" s="20">
        <v>136.24</v>
      </c>
      <c r="D780" s="20">
        <v>2</v>
      </c>
      <c r="E780" s="19">
        <f t="shared" si="7"/>
        <v>272.48</v>
      </c>
      <c r="F780" s="20"/>
    </row>
    <row r="781" spans="1:13">
      <c r="A781" t="s">
        <v>324</v>
      </c>
      <c r="B781" t="s">
        <v>28</v>
      </c>
      <c r="C781">
        <v>132</v>
      </c>
      <c r="D781">
        <v>10</v>
      </c>
      <c r="E781" s="3">
        <f t="shared" si="7"/>
        <v>1320</v>
      </c>
    </row>
    <row r="782" spans="1:13">
      <c r="A782" t="s">
        <v>325</v>
      </c>
      <c r="B782" t="s">
        <v>28</v>
      </c>
      <c r="C782">
        <v>150</v>
      </c>
      <c r="D782">
        <v>5</v>
      </c>
      <c r="E782" s="3">
        <f t="shared" si="7"/>
        <v>750</v>
      </c>
    </row>
    <row r="783" spans="1:13">
      <c r="A783" t="s">
        <v>326</v>
      </c>
      <c r="B783" t="s">
        <v>304</v>
      </c>
      <c r="C783">
        <v>633</v>
      </c>
      <c r="D783">
        <v>3</v>
      </c>
      <c r="E783" s="3">
        <f t="shared" si="7"/>
        <v>1899</v>
      </c>
    </row>
    <row r="784" spans="1:13">
      <c r="A784" t="s">
        <v>327</v>
      </c>
      <c r="B784" t="s">
        <v>28</v>
      </c>
      <c r="C784">
        <v>450</v>
      </c>
      <c r="D784">
        <v>20</v>
      </c>
      <c r="E784" s="3">
        <f t="shared" si="7"/>
        <v>9000</v>
      </c>
    </row>
    <row r="785" spans="1:6">
      <c r="A785" t="s">
        <v>328</v>
      </c>
      <c r="B785" t="s">
        <v>28</v>
      </c>
      <c r="C785" s="3">
        <v>1400</v>
      </c>
      <c r="D785">
        <v>1</v>
      </c>
      <c r="E785" s="3">
        <f t="shared" si="7"/>
        <v>1400</v>
      </c>
    </row>
    <row r="786" spans="1:6">
      <c r="A786" t="s">
        <v>329</v>
      </c>
      <c r="B786" t="s">
        <v>28</v>
      </c>
      <c r="C786" s="3">
        <v>1000</v>
      </c>
      <c r="D786">
        <v>4</v>
      </c>
      <c r="E786" s="3">
        <f t="shared" si="7"/>
        <v>4000</v>
      </c>
    </row>
    <row r="787" spans="1:6">
      <c r="A787" t="s">
        <v>330</v>
      </c>
      <c r="B787" t="s">
        <v>284</v>
      </c>
      <c r="C787" s="3">
        <v>1500</v>
      </c>
      <c r="D787">
        <v>3</v>
      </c>
      <c r="E787" s="3">
        <f t="shared" si="7"/>
        <v>4500</v>
      </c>
    </row>
    <row r="788" spans="1:6">
      <c r="A788" t="s">
        <v>331</v>
      </c>
      <c r="B788" t="s">
        <v>28</v>
      </c>
      <c r="C788">
        <v>16</v>
      </c>
      <c r="D788">
        <v>50</v>
      </c>
      <c r="E788" s="3">
        <f t="shared" si="7"/>
        <v>800</v>
      </c>
    </row>
    <row r="789" spans="1:6">
      <c r="E789" s="55">
        <f>SUM(E779:E788)</f>
        <v>24541.48</v>
      </c>
    </row>
    <row r="790" spans="1:6">
      <c r="E790" s="3"/>
    </row>
    <row r="791" spans="1:6">
      <c r="A791" s="24" t="s">
        <v>332</v>
      </c>
      <c r="E791" s="3"/>
    </row>
    <row r="792" spans="1:6">
      <c r="A792" t="s">
        <v>333</v>
      </c>
      <c r="B792" t="s">
        <v>75</v>
      </c>
      <c r="C792">
        <v>400</v>
      </c>
      <c r="D792">
        <v>100</v>
      </c>
      <c r="E792" s="3">
        <f t="shared" si="7"/>
        <v>40000</v>
      </c>
    </row>
    <row r="793" spans="1:6">
      <c r="E793" s="55">
        <f>SUM(E792)</f>
        <v>40000</v>
      </c>
    </row>
    <row r="794" spans="1:6">
      <c r="E794" s="3"/>
    </row>
    <row r="795" spans="1:6">
      <c r="E795" s="3"/>
    </row>
    <row r="796" spans="1:6">
      <c r="A796" s="24" t="s">
        <v>334</v>
      </c>
      <c r="E796" s="3"/>
    </row>
    <row r="797" spans="1:6">
      <c r="A797" t="s">
        <v>335</v>
      </c>
      <c r="B797" t="s">
        <v>29</v>
      </c>
      <c r="C797" s="3">
        <v>1000</v>
      </c>
      <c r="D797">
        <v>1</v>
      </c>
      <c r="E797" s="23">
        <f t="shared" si="7"/>
        <v>1000</v>
      </c>
      <c r="F797" s="59"/>
    </row>
    <row r="798" spans="1:6">
      <c r="A798" t="s">
        <v>336</v>
      </c>
      <c r="B798" t="s">
        <v>52</v>
      </c>
      <c r="C798">
        <v>400</v>
      </c>
      <c r="D798">
        <v>2</v>
      </c>
      <c r="E798" s="23">
        <f t="shared" si="7"/>
        <v>800</v>
      </c>
    </row>
    <row r="799" spans="1:6">
      <c r="A799" t="s">
        <v>337</v>
      </c>
      <c r="B799" t="s">
        <v>28</v>
      </c>
      <c r="C799" s="3">
        <v>1500</v>
      </c>
      <c r="D799">
        <v>3</v>
      </c>
      <c r="E799" s="23">
        <f t="shared" si="7"/>
        <v>4500</v>
      </c>
    </row>
    <row r="800" spans="1:6">
      <c r="A800" t="s">
        <v>338</v>
      </c>
      <c r="B800" t="s">
        <v>29</v>
      </c>
      <c r="C800" s="3">
        <v>1315.6</v>
      </c>
      <c r="D800">
        <v>1</v>
      </c>
      <c r="E800" s="23">
        <f t="shared" si="7"/>
        <v>1315.6</v>
      </c>
    </row>
    <row r="801" spans="1:5">
      <c r="A801" t="s">
        <v>321</v>
      </c>
      <c r="B801" t="s">
        <v>28</v>
      </c>
      <c r="C801">
        <v>23.9</v>
      </c>
      <c r="D801">
        <v>1</v>
      </c>
      <c r="E801" s="23">
        <f t="shared" si="7"/>
        <v>23.9</v>
      </c>
    </row>
    <row r="802" spans="1:5">
      <c r="E802" s="55">
        <f>SUM(E797:E801)</f>
        <v>7639.5</v>
      </c>
    </row>
    <row r="803" spans="1:5">
      <c r="E803" s="3"/>
    </row>
    <row r="804" spans="1:5">
      <c r="A804" s="24" t="s">
        <v>339</v>
      </c>
      <c r="E804" s="3"/>
    </row>
    <row r="805" spans="1:5">
      <c r="A805" t="s">
        <v>340</v>
      </c>
      <c r="B805" t="s">
        <v>28</v>
      </c>
      <c r="C805">
        <v>100</v>
      </c>
      <c r="D805">
        <v>40</v>
      </c>
      <c r="E805" s="3">
        <f t="shared" si="7"/>
        <v>4000</v>
      </c>
    </row>
    <row r="806" spans="1:5">
      <c r="A806" s="20" t="s">
        <v>441</v>
      </c>
      <c r="B806" s="20" t="s">
        <v>28</v>
      </c>
      <c r="C806" s="20">
        <v>136.24</v>
      </c>
      <c r="D806" s="20">
        <v>18</v>
      </c>
      <c r="E806" s="19">
        <f t="shared" si="7"/>
        <v>2452.3200000000002</v>
      </c>
    </row>
    <row r="807" spans="1:5">
      <c r="A807" t="s">
        <v>341</v>
      </c>
      <c r="B807" t="s">
        <v>28</v>
      </c>
      <c r="C807" s="3">
        <v>10000</v>
      </c>
      <c r="D807">
        <v>2</v>
      </c>
      <c r="E807" s="3">
        <f t="shared" si="7"/>
        <v>20000</v>
      </c>
    </row>
    <row r="808" spans="1:5">
      <c r="A808" t="s">
        <v>342</v>
      </c>
      <c r="B808" t="s">
        <v>343</v>
      </c>
      <c r="C808">
        <v>310</v>
      </c>
      <c r="D808">
        <v>15</v>
      </c>
      <c r="E808" s="3">
        <f t="shared" si="7"/>
        <v>4650</v>
      </c>
    </row>
    <row r="809" spans="1:5">
      <c r="A809" t="s">
        <v>344</v>
      </c>
      <c r="B809" t="s">
        <v>28</v>
      </c>
      <c r="C809">
        <v>41.6</v>
      </c>
      <c r="D809">
        <v>6</v>
      </c>
      <c r="E809" s="3">
        <f t="shared" si="7"/>
        <v>249.60000000000002</v>
      </c>
    </row>
    <row r="810" spans="1:5">
      <c r="A810" t="s">
        <v>345</v>
      </c>
      <c r="B810" t="s">
        <v>29</v>
      </c>
      <c r="C810" s="3">
        <v>2500</v>
      </c>
      <c r="D810">
        <v>2</v>
      </c>
      <c r="E810" s="3">
        <f t="shared" si="7"/>
        <v>5000</v>
      </c>
    </row>
    <row r="811" spans="1:5">
      <c r="A811" t="s">
        <v>346</v>
      </c>
      <c r="B811" t="s">
        <v>29</v>
      </c>
      <c r="C811" s="3">
        <v>1500</v>
      </c>
      <c r="D811">
        <v>1</v>
      </c>
      <c r="E811" s="3">
        <f t="shared" si="7"/>
        <v>1500</v>
      </c>
    </row>
    <row r="812" spans="1:5">
      <c r="A812" t="s">
        <v>347</v>
      </c>
      <c r="B812" t="s">
        <v>28</v>
      </c>
      <c r="C812">
        <v>350</v>
      </c>
      <c r="D812">
        <v>7</v>
      </c>
      <c r="E812" s="3">
        <f t="shared" si="7"/>
        <v>2450</v>
      </c>
    </row>
    <row r="813" spans="1:5">
      <c r="A813" t="s">
        <v>348</v>
      </c>
      <c r="B813" t="s">
        <v>28</v>
      </c>
      <c r="C813">
        <v>300</v>
      </c>
      <c r="D813">
        <v>6</v>
      </c>
      <c r="E813" s="3">
        <f t="shared" si="7"/>
        <v>1800</v>
      </c>
    </row>
    <row r="814" spans="1:5">
      <c r="A814" t="s">
        <v>349</v>
      </c>
      <c r="B814" t="s">
        <v>28</v>
      </c>
      <c r="C814">
        <v>200</v>
      </c>
      <c r="D814">
        <v>13</v>
      </c>
      <c r="E814" s="3">
        <f t="shared" si="7"/>
        <v>2600</v>
      </c>
    </row>
    <row r="815" spans="1:5">
      <c r="A815" t="s">
        <v>350</v>
      </c>
      <c r="B815" t="s">
        <v>108</v>
      </c>
      <c r="C815">
        <v>700</v>
      </c>
      <c r="D815">
        <v>5</v>
      </c>
      <c r="E815" s="3">
        <f t="shared" si="7"/>
        <v>3500</v>
      </c>
    </row>
    <row r="816" spans="1:5">
      <c r="A816" t="s">
        <v>351</v>
      </c>
      <c r="B816" t="s">
        <v>29</v>
      </c>
      <c r="C816">
        <v>572</v>
      </c>
      <c r="D816">
        <v>5</v>
      </c>
      <c r="E816" s="3">
        <f t="shared" si="7"/>
        <v>2860</v>
      </c>
    </row>
    <row r="817" spans="1:11">
      <c r="A817" t="s">
        <v>327</v>
      </c>
      <c r="B817" t="s">
        <v>28</v>
      </c>
      <c r="C817">
        <v>450</v>
      </c>
      <c r="D817">
        <v>10</v>
      </c>
      <c r="E817" s="3">
        <f t="shared" si="7"/>
        <v>4500</v>
      </c>
    </row>
    <row r="818" spans="1:11">
      <c r="A818" t="s">
        <v>352</v>
      </c>
      <c r="B818" t="s">
        <v>29</v>
      </c>
      <c r="C818">
        <v>800</v>
      </c>
      <c r="D818">
        <v>3</v>
      </c>
      <c r="E818" s="3">
        <f t="shared" si="7"/>
        <v>2400</v>
      </c>
    </row>
    <row r="819" spans="1:11">
      <c r="A819" t="s">
        <v>353</v>
      </c>
      <c r="B819" t="s">
        <v>28</v>
      </c>
      <c r="C819">
        <v>100</v>
      </c>
      <c r="D819">
        <v>25</v>
      </c>
      <c r="E819" s="3">
        <f t="shared" si="7"/>
        <v>2500</v>
      </c>
    </row>
    <row r="820" spans="1:11">
      <c r="A820" t="s">
        <v>354</v>
      </c>
      <c r="B820" t="s">
        <v>28</v>
      </c>
      <c r="C820" s="3">
        <v>2000</v>
      </c>
      <c r="D820">
        <v>2</v>
      </c>
      <c r="E820" s="3">
        <f t="shared" si="7"/>
        <v>4000</v>
      </c>
    </row>
    <row r="821" spans="1:11">
      <c r="A821" t="s">
        <v>355</v>
      </c>
      <c r="B821" t="s">
        <v>29</v>
      </c>
      <c r="C821" s="3">
        <v>3824</v>
      </c>
      <c r="D821">
        <v>2</v>
      </c>
      <c r="E821" s="3">
        <f t="shared" si="7"/>
        <v>7648</v>
      </c>
      <c r="G821" t="s">
        <v>359</v>
      </c>
      <c r="H821" t="s">
        <v>28</v>
      </c>
      <c r="I821">
        <v>100</v>
      </c>
      <c r="J821">
        <v>219</v>
      </c>
      <c r="K821" s="3">
        <f>J821*I821</f>
        <v>21900</v>
      </c>
    </row>
    <row r="822" spans="1:11">
      <c r="A822" t="s">
        <v>356</v>
      </c>
      <c r="B822" t="s">
        <v>28</v>
      </c>
      <c r="C822">
        <v>200</v>
      </c>
      <c r="D822">
        <v>20</v>
      </c>
      <c r="E822" s="3">
        <f t="shared" si="7"/>
        <v>4000</v>
      </c>
      <c r="G822" t="s">
        <v>361</v>
      </c>
      <c r="H822" t="s">
        <v>28</v>
      </c>
      <c r="I822">
        <v>300</v>
      </c>
      <c r="J822">
        <v>35</v>
      </c>
      <c r="K822" s="3">
        <f>J822*I822</f>
        <v>10500</v>
      </c>
    </row>
    <row r="823" spans="1:11">
      <c r="A823" t="s">
        <v>357</v>
      </c>
      <c r="B823" t="s">
        <v>312</v>
      </c>
      <c r="C823">
        <v>400</v>
      </c>
      <c r="D823">
        <v>2</v>
      </c>
      <c r="E823" s="3">
        <f t="shared" si="7"/>
        <v>800</v>
      </c>
    </row>
    <row r="824" spans="1:11">
      <c r="A824" t="s">
        <v>358</v>
      </c>
      <c r="B824" t="s">
        <v>75</v>
      </c>
      <c r="C824">
        <v>200</v>
      </c>
      <c r="D824">
        <v>10</v>
      </c>
      <c r="E824" s="3">
        <f t="shared" si="7"/>
        <v>2000</v>
      </c>
    </row>
    <row r="825" spans="1:11">
      <c r="A825" t="s">
        <v>360</v>
      </c>
      <c r="B825" t="s">
        <v>28</v>
      </c>
      <c r="C825">
        <v>10</v>
      </c>
      <c r="D825">
        <v>50</v>
      </c>
      <c r="E825" s="3">
        <f t="shared" si="7"/>
        <v>500</v>
      </c>
    </row>
    <row r="826" spans="1:11">
      <c r="A826" t="s">
        <v>362</v>
      </c>
      <c r="B826" t="s">
        <v>28</v>
      </c>
      <c r="C826">
        <v>210</v>
      </c>
      <c r="D826">
        <v>25</v>
      </c>
      <c r="E826" s="3">
        <f t="shared" si="7"/>
        <v>5250</v>
      </c>
    </row>
    <row r="827" spans="1:11">
      <c r="A827" t="s">
        <v>363</v>
      </c>
      <c r="B827" t="s">
        <v>28</v>
      </c>
      <c r="C827" s="3">
        <v>7000</v>
      </c>
      <c r="D827">
        <v>1</v>
      </c>
      <c r="E827" s="3">
        <f t="shared" si="7"/>
        <v>7000</v>
      </c>
    </row>
    <row r="828" spans="1:11">
      <c r="A828" t="s">
        <v>364</v>
      </c>
      <c r="B828" t="s">
        <v>28</v>
      </c>
      <c r="C828">
        <v>500</v>
      </c>
      <c r="D828">
        <v>2</v>
      </c>
      <c r="E828" s="3">
        <f t="shared" si="7"/>
        <v>1000</v>
      </c>
    </row>
    <row r="829" spans="1:11">
      <c r="A829" t="s">
        <v>365</v>
      </c>
      <c r="B829" t="s">
        <v>28</v>
      </c>
      <c r="C829">
        <v>150</v>
      </c>
      <c r="D829">
        <v>2</v>
      </c>
      <c r="E829" s="3">
        <f t="shared" si="7"/>
        <v>300</v>
      </c>
    </row>
    <row r="830" spans="1:11">
      <c r="A830" t="s">
        <v>366</v>
      </c>
      <c r="B830" t="s">
        <v>75</v>
      </c>
      <c r="C830">
        <v>596</v>
      </c>
      <c r="D830">
        <v>5</v>
      </c>
      <c r="E830" s="3">
        <f t="shared" si="7"/>
        <v>2980</v>
      </c>
    </row>
    <row r="831" spans="1:11">
      <c r="A831" t="s">
        <v>367</v>
      </c>
      <c r="B831" t="s">
        <v>163</v>
      </c>
      <c r="C831">
        <v>80</v>
      </c>
      <c r="D831">
        <v>4</v>
      </c>
      <c r="E831" s="3">
        <f t="shared" si="7"/>
        <v>320</v>
      </c>
    </row>
    <row r="832" spans="1:11">
      <c r="A832" t="s">
        <v>368</v>
      </c>
      <c r="B832" t="s">
        <v>28</v>
      </c>
      <c r="C832">
        <v>250</v>
      </c>
      <c r="D832">
        <v>3</v>
      </c>
      <c r="E832" s="3">
        <f t="shared" si="7"/>
        <v>750</v>
      </c>
    </row>
    <row r="833" spans="1:5">
      <c r="A833" t="s">
        <v>369</v>
      </c>
      <c r="B833" t="s">
        <v>28</v>
      </c>
      <c r="C833">
        <v>200</v>
      </c>
      <c r="D833">
        <v>3</v>
      </c>
      <c r="E833" s="3">
        <f t="shared" si="7"/>
        <v>600</v>
      </c>
    </row>
    <row r="834" spans="1:5">
      <c r="A834" t="s">
        <v>370</v>
      </c>
      <c r="B834" t="s">
        <v>30</v>
      </c>
      <c r="C834">
        <v>300</v>
      </c>
      <c r="D834">
        <v>5</v>
      </c>
      <c r="E834" s="3">
        <f t="shared" si="7"/>
        <v>1500</v>
      </c>
    </row>
    <row r="835" spans="1:5">
      <c r="A835" t="s">
        <v>371</v>
      </c>
      <c r="B835" t="s">
        <v>28</v>
      </c>
      <c r="C835" s="3">
        <v>1000</v>
      </c>
      <c r="D835">
        <v>7</v>
      </c>
      <c r="E835" s="3">
        <f t="shared" si="7"/>
        <v>7000</v>
      </c>
    </row>
    <row r="836" spans="1:5">
      <c r="A836" t="s">
        <v>372</v>
      </c>
      <c r="B836" t="s">
        <v>312</v>
      </c>
      <c r="C836">
        <v>650</v>
      </c>
      <c r="D836">
        <v>2</v>
      </c>
      <c r="E836" s="3">
        <f t="shared" si="7"/>
        <v>1300</v>
      </c>
    </row>
    <row r="837" spans="1:5">
      <c r="A837" t="s">
        <v>373</v>
      </c>
      <c r="B837" t="s">
        <v>28</v>
      </c>
      <c r="C837">
        <v>60</v>
      </c>
      <c r="D837">
        <v>4</v>
      </c>
      <c r="E837" s="3">
        <f t="shared" si="7"/>
        <v>240</v>
      </c>
    </row>
    <row r="838" spans="1:5">
      <c r="A838" t="s">
        <v>374</v>
      </c>
      <c r="B838" t="s">
        <v>28</v>
      </c>
      <c r="C838">
        <v>130</v>
      </c>
      <c r="D838">
        <v>2</v>
      </c>
      <c r="E838" s="3">
        <f t="shared" si="7"/>
        <v>260</v>
      </c>
    </row>
    <row r="839" spans="1:5">
      <c r="A839" t="s">
        <v>375</v>
      </c>
      <c r="B839" t="s">
        <v>376</v>
      </c>
      <c r="C839" s="3">
        <v>2000</v>
      </c>
      <c r="D839">
        <v>2</v>
      </c>
      <c r="E839" s="3">
        <f t="shared" si="7"/>
        <v>4000</v>
      </c>
    </row>
    <row r="840" spans="1:5">
      <c r="A840" t="s">
        <v>377</v>
      </c>
      <c r="B840" t="s">
        <v>147</v>
      </c>
      <c r="C840" s="3">
        <v>20000</v>
      </c>
      <c r="D840">
        <v>4</v>
      </c>
      <c r="E840" s="3">
        <f t="shared" si="7"/>
        <v>80000</v>
      </c>
    </row>
    <row r="841" spans="1:5">
      <c r="A841" t="s">
        <v>378</v>
      </c>
      <c r="B841" t="s">
        <v>312</v>
      </c>
      <c r="C841">
        <v>500</v>
      </c>
      <c r="D841">
        <v>2</v>
      </c>
      <c r="E841" s="3">
        <f t="shared" ref="E841:E893" si="8">D841*C841</f>
        <v>1000</v>
      </c>
    </row>
    <row r="842" spans="1:5">
      <c r="A842" t="s">
        <v>379</v>
      </c>
      <c r="B842" t="s">
        <v>28</v>
      </c>
      <c r="C842">
        <v>60</v>
      </c>
      <c r="D842">
        <v>2</v>
      </c>
      <c r="E842" s="3">
        <f t="shared" si="8"/>
        <v>120</v>
      </c>
    </row>
    <row r="843" spans="1:5">
      <c r="A843" t="s">
        <v>380</v>
      </c>
      <c r="B843" t="s">
        <v>28</v>
      </c>
      <c r="C843">
        <v>25</v>
      </c>
      <c r="D843">
        <v>5</v>
      </c>
      <c r="E843" s="3">
        <f t="shared" si="8"/>
        <v>125</v>
      </c>
    </row>
    <row r="844" spans="1:5">
      <c r="A844" t="s">
        <v>381</v>
      </c>
      <c r="B844" t="s">
        <v>125</v>
      </c>
      <c r="C844">
        <v>500</v>
      </c>
      <c r="D844">
        <v>15</v>
      </c>
      <c r="E844" s="3">
        <f t="shared" si="8"/>
        <v>7500</v>
      </c>
    </row>
    <row r="845" spans="1:5">
      <c r="A845" t="s">
        <v>382</v>
      </c>
      <c r="B845" t="s">
        <v>28</v>
      </c>
      <c r="C845">
        <v>202</v>
      </c>
      <c r="D845">
        <v>1</v>
      </c>
      <c r="E845" s="3">
        <f t="shared" si="8"/>
        <v>202</v>
      </c>
    </row>
    <row r="846" spans="1:5">
      <c r="A846" t="s">
        <v>383</v>
      </c>
      <c r="B846" t="s">
        <v>28</v>
      </c>
      <c r="C846" s="3">
        <v>2000</v>
      </c>
      <c r="D846">
        <v>10</v>
      </c>
      <c r="E846" s="3">
        <f t="shared" si="8"/>
        <v>20000</v>
      </c>
    </row>
    <row r="847" spans="1:5">
      <c r="A847" t="s">
        <v>384</v>
      </c>
      <c r="B847" t="s">
        <v>30</v>
      </c>
      <c r="C847" s="3">
        <v>2000</v>
      </c>
      <c r="D847">
        <v>20</v>
      </c>
      <c r="E847" s="3">
        <f t="shared" si="8"/>
        <v>40000</v>
      </c>
    </row>
    <row r="848" spans="1:5">
      <c r="A848" t="s">
        <v>321</v>
      </c>
      <c r="B848" t="s">
        <v>28</v>
      </c>
      <c r="C848">
        <v>23.9</v>
      </c>
      <c r="D848">
        <v>3</v>
      </c>
      <c r="E848" s="3">
        <f t="shared" si="8"/>
        <v>71.699999999999989</v>
      </c>
    </row>
    <row r="849" spans="1:7">
      <c r="A849" t="s">
        <v>385</v>
      </c>
      <c r="B849" t="s">
        <v>28</v>
      </c>
      <c r="C849">
        <v>130</v>
      </c>
      <c r="D849">
        <v>15</v>
      </c>
      <c r="E849" s="3">
        <f t="shared" si="8"/>
        <v>1950</v>
      </c>
    </row>
    <row r="850" spans="1:7">
      <c r="A850" t="s">
        <v>386</v>
      </c>
      <c r="B850" t="s">
        <v>28</v>
      </c>
      <c r="C850" s="3">
        <v>4500</v>
      </c>
      <c r="D850">
        <v>2</v>
      </c>
      <c r="E850" s="3">
        <f t="shared" si="8"/>
        <v>9000</v>
      </c>
    </row>
    <row r="851" spans="1:7">
      <c r="E851" s="55">
        <f>SUM(E805:E850)</f>
        <v>271878.62</v>
      </c>
    </row>
    <row r="852" spans="1:7">
      <c r="E852" s="3"/>
    </row>
    <row r="853" spans="1:7">
      <c r="A853" s="24" t="s">
        <v>387</v>
      </c>
      <c r="E853" s="3"/>
    </row>
    <row r="854" spans="1:7">
      <c r="A854" t="s">
        <v>388</v>
      </c>
      <c r="B854" t="s">
        <v>30</v>
      </c>
      <c r="C854">
        <v>16</v>
      </c>
      <c r="D854">
        <v>24</v>
      </c>
      <c r="E854" s="3">
        <f t="shared" si="8"/>
        <v>384</v>
      </c>
    </row>
    <row r="855" spans="1:7">
      <c r="A855" t="s">
        <v>389</v>
      </c>
      <c r="B855" t="s">
        <v>304</v>
      </c>
      <c r="C855">
        <v>35</v>
      </c>
      <c r="D855">
        <v>50</v>
      </c>
      <c r="E855" s="3">
        <f t="shared" si="8"/>
        <v>1750</v>
      </c>
    </row>
    <row r="856" spans="1:7">
      <c r="A856" t="s">
        <v>390</v>
      </c>
      <c r="B856" t="s">
        <v>304</v>
      </c>
      <c r="C856">
        <v>35</v>
      </c>
      <c r="D856">
        <v>100</v>
      </c>
      <c r="E856" s="3">
        <f t="shared" si="8"/>
        <v>3500</v>
      </c>
    </row>
    <row r="857" spans="1:7">
      <c r="A857" t="s">
        <v>391</v>
      </c>
      <c r="B857" t="s">
        <v>304</v>
      </c>
      <c r="C857">
        <v>35</v>
      </c>
      <c r="D857">
        <v>50</v>
      </c>
      <c r="E857" s="3">
        <f t="shared" si="8"/>
        <v>1750</v>
      </c>
    </row>
    <row r="858" spans="1:7">
      <c r="A858" t="s">
        <v>392</v>
      </c>
      <c r="B858" t="s">
        <v>28</v>
      </c>
      <c r="C858">
        <v>150</v>
      </c>
      <c r="D858">
        <v>15</v>
      </c>
      <c r="E858" s="3">
        <f t="shared" si="8"/>
        <v>2250</v>
      </c>
    </row>
    <row r="859" spans="1:7">
      <c r="A859" t="s">
        <v>393</v>
      </c>
      <c r="B859" t="s">
        <v>75</v>
      </c>
      <c r="C859">
        <v>200</v>
      </c>
      <c r="D859">
        <v>2</v>
      </c>
      <c r="E859" s="3">
        <f t="shared" si="8"/>
        <v>400</v>
      </c>
    </row>
    <row r="860" spans="1:7">
      <c r="A860" t="s">
        <v>394</v>
      </c>
      <c r="B860" t="s">
        <v>75</v>
      </c>
      <c r="C860">
        <v>200</v>
      </c>
      <c r="D860">
        <v>10</v>
      </c>
      <c r="E860" s="3">
        <f t="shared" si="8"/>
        <v>2000</v>
      </c>
    </row>
    <row r="861" spans="1:7">
      <c r="A861" t="s">
        <v>395</v>
      </c>
      <c r="B861" t="s">
        <v>163</v>
      </c>
      <c r="C861">
        <v>100</v>
      </c>
      <c r="D861">
        <v>2</v>
      </c>
      <c r="E861" s="3">
        <f t="shared" si="8"/>
        <v>200</v>
      </c>
    </row>
    <row r="862" spans="1:7">
      <c r="A862" t="s">
        <v>396</v>
      </c>
      <c r="B862" t="s">
        <v>28</v>
      </c>
      <c r="C862" s="3">
        <v>2500</v>
      </c>
      <c r="D862">
        <v>2</v>
      </c>
      <c r="E862" s="3">
        <f t="shared" si="8"/>
        <v>5000</v>
      </c>
      <c r="G862" s="60"/>
    </row>
    <row r="863" spans="1:7">
      <c r="E863" s="55">
        <f>SUM(E854:E862)</f>
        <v>17234</v>
      </c>
      <c r="G863" s="61"/>
    </row>
    <row r="864" spans="1:7">
      <c r="E864" s="3"/>
      <c r="G864" s="61"/>
    </row>
    <row r="865" spans="1:7">
      <c r="A865" s="24" t="s">
        <v>397</v>
      </c>
      <c r="E865" s="3"/>
      <c r="G865" s="61"/>
    </row>
    <row r="866" spans="1:7">
      <c r="A866" t="s">
        <v>398</v>
      </c>
      <c r="B866" t="s">
        <v>52</v>
      </c>
      <c r="C866">
        <v>83.41</v>
      </c>
      <c r="D866">
        <v>5</v>
      </c>
      <c r="E866" s="3">
        <f t="shared" si="8"/>
        <v>417.04999999999995</v>
      </c>
      <c r="G866" s="61"/>
    </row>
    <row r="867" spans="1:7">
      <c r="E867" s="55">
        <f>SUM(E866)</f>
        <v>417.04999999999995</v>
      </c>
      <c r="G867" s="61"/>
    </row>
    <row r="868" spans="1:7">
      <c r="E868" s="3"/>
      <c r="G868" s="61"/>
    </row>
    <row r="869" spans="1:7">
      <c r="E869" s="3"/>
      <c r="G869" s="61"/>
    </row>
    <row r="870" spans="1:7">
      <c r="A870" s="24" t="s">
        <v>399</v>
      </c>
      <c r="E870" s="3"/>
      <c r="G870" s="61"/>
    </row>
    <row r="871" spans="1:7">
      <c r="A871" t="s">
        <v>324</v>
      </c>
      <c r="B871" t="s">
        <v>28</v>
      </c>
      <c r="C871">
        <v>132</v>
      </c>
      <c r="D871">
        <v>10</v>
      </c>
      <c r="E871" s="3">
        <f t="shared" si="8"/>
        <v>1320</v>
      </c>
      <c r="G871" s="61"/>
    </row>
    <row r="872" spans="1:7">
      <c r="A872" t="s">
        <v>328</v>
      </c>
      <c r="B872" t="s">
        <v>28</v>
      </c>
      <c r="C872" s="3">
        <v>1400</v>
      </c>
      <c r="D872">
        <v>1</v>
      </c>
      <c r="E872" s="3">
        <f t="shared" si="8"/>
        <v>1400</v>
      </c>
      <c r="G872" s="61"/>
    </row>
    <row r="873" spans="1:7">
      <c r="A873" t="s">
        <v>402</v>
      </c>
      <c r="B873" t="s">
        <v>28</v>
      </c>
      <c r="C873">
        <v>20</v>
      </c>
      <c r="D873">
        <v>498</v>
      </c>
      <c r="E873" s="3">
        <f t="shared" si="8"/>
        <v>9960</v>
      </c>
      <c r="G873" s="61"/>
    </row>
    <row r="874" spans="1:7">
      <c r="A874" t="s">
        <v>329</v>
      </c>
      <c r="B874" t="s">
        <v>28</v>
      </c>
      <c r="C874" s="3">
        <v>1000</v>
      </c>
      <c r="D874">
        <v>4</v>
      </c>
      <c r="E874" s="3">
        <f t="shared" si="8"/>
        <v>4000</v>
      </c>
      <c r="G874" s="61"/>
    </row>
    <row r="875" spans="1:7">
      <c r="A875" t="s">
        <v>400</v>
      </c>
      <c r="B875" t="s">
        <v>401</v>
      </c>
      <c r="C875">
        <v>50</v>
      </c>
      <c r="D875">
        <v>8</v>
      </c>
      <c r="E875" s="3">
        <f t="shared" si="8"/>
        <v>400</v>
      </c>
      <c r="G875" s="61"/>
    </row>
    <row r="876" spans="1:7">
      <c r="E876" s="55">
        <f>SUM(E871:E875)</f>
        <v>17080</v>
      </c>
      <c r="G876" s="61"/>
    </row>
    <row r="877" spans="1:7">
      <c r="E877" s="3"/>
      <c r="G877" s="61"/>
    </row>
    <row r="878" spans="1:7">
      <c r="A878" s="24" t="s">
        <v>403</v>
      </c>
      <c r="E878" s="3"/>
      <c r="G878" s="61"/>
    </row>
    <row r="879" spans="1:7">
      <c r="A879" t="s">
        <v>404</v>
      </c>
      <c r="B879" t="s">
        <v>28</v>
      </c>
      <c r="C879">
        <v>300</v>
      </c>
      <c r="D879">
        <v>10</v>
      </c>
      <c r="E879" s="3">
        <f t="shared" si="8"/>
        <v>3000</v>
      </c>
      <c r="G879" s="61"/>
    </row>
    <row r="880" spans="1:7">
      <c r="A880" t="s">
        <v>405</v>
      </c>
      <c r="B880" t="s">
        <v>28</v>
      </c>
      <c r="C880">
        <v>200</v>
      </c>
      <c r="D880">
        <v>1</v>
      </c>
      <c r="E880" s="3">
        <f t="shared" si="8"/>
        <v>200</v>
      </c>
      <c r="G880" s="61"/>
    </row>
    <row r="881" spans="1:7">
      <c r="A881" t="s">
        <v>406</v>
      </c>
      <c r="B881" t="s">
        <v>29</v>
      </c>
      <c r="C881" s="3">
        <v>5000</v>
      </c>
      <c r="D881">
        <v>2</v>
      </c>
      <c r="E881" s="3">
        <f t="shared" si="8"/>
        <v>10000</v>
      </c>
      <c r="G881" s="61"/>
    </row>
    <row r="882" spans="1:7">
      <c r="A882" t="s">
        <v>407</v>
      </c>
      <c r="B882" t="s">
        <v>28</v>
      </c>
      <c r="C882">
        <v>350</v>
      </c>
      <c r="D882">
        <v>2</v>
      </c>
      <c r="E882" s="3">
        <f t="shared" si="8"/>
        <v>700</v>
      </c>
      <c r="G882" s="61"/>
    </row>
    <row r="883" spans="1:7">
      <c r="A883" t="s">
        <v>408</v>
      </c>
      <c r="B883" t="s">
        <v>284</v>
      </c>
      <c r="C883">
        <v>150</v>
      </c>
      <c r="D883">
        <v>6</v>
      </c>
      <c r="E883" s="3">
        <f t="shared" si="8"/>
        <v>900</v>
      </c>
      <c r="G883" s="61"/>
    </row>
    <row r="884" spans="1:7">
      <c r="A884" t="s">
        <v>409</v>
      </c>
      <c r="B884" t="s">
        <v>108</v>
      </c>
      <c r="C884" s="3">
        <v>3000</v>
      </c>
      <c r="D884">
        <v>1</v>
      </c>
      <c r="E884" s="3">
        <f t="shared" si="8"/>
        <v>3000</v>
      </c>
      <c r="G884" s="61"/>
    </row>
    <row r="885" spans="1:7">
      <c r="A885" t="s">
        <v>410</v>
      </c>
      <c r="B885" t="s">
        <v>312</v>
      </c>
      <c r="C885">
        <v>300</v>
      </c>
      <c r="D885">
        <v>2</v>
      </c>
      <c r="E885" s="3">
        <f t="shared" si="8"/>
        <v>600</v>
      </c>
      <c r="G885" s="61"/>
    </row>
    <row r="886" spans="1:7">
      <c r="A886" t="s">
        <v>411</v>
      </c>
      <c r="B886" t="s">
        <v>28</v>
      </c>
      <c r="C886">
        <v>500</v>
      </c>
      <c r="D886">
        <v>2</v>
      </c>
      <c r="E886" s="3">
        <f t="shared" si="8"/>
        <v>1000</v>
      </c>
    </row>
    <row r="887" spans="1:7">
      <c r="A887" t="s">
        <v>412</v>
      </c>
      <c r="B887" t="s">
        <v>312</v>
      </c>
      <c r="C887">
        <v>100</v>
      </c>
      <c r="D887">
        <v>14</v>
      </c>
      <c r="E887" s="3">
        <f t="shared" si="8"/>
        <v>1400</v>
      </c>
    </row>
    <row r="888" spans="1:7">
      <c r="A888" t="s">
        <v>413</v>
      </c>
      <c r="B888" t="s">
        <v>30</v>
      </c>
      <c r="C888">
        <v>100</v>
      </c>
      <c r="D888">
        <v>6</v>
      </c>
      <c r="E888" s="3">
        <f t="shared" si="8"/>
        <v>600</v>
      </c>
    </row>
    <row r="889" spans="1:7">
      <c r="A889" t="s">
        <v>414</v>
      </c>
      <c r="B889" t="s">
        <v>28</v>
      </c>
      <c r="C889">
        <v>300</v>
      </c>
      <c r="D889">
        <v>14</v>
      </c>
      <c r="E889" s="3">
        <f t="shared" si="8"/>
        <v>4200</v>
      </c>
    </row>
    <row r="890" spans="1:7">
      <c r="A890" t="s">
        <v>307</v>
      </c>
      <c r="B890" t="s">
        <v>28</v>
      </c>
      <c r="C890">
        <v>100</v>
      </c>
      <c r="D890">
        <v>2</v>
      </c>
      <c r="E890" s="3">
        <f t="shared" si="8"/>
        <v>200</v>
      </c>
    </row>
    <row r="891" spans="1:7">
      <c r="A891" t="s">
        <v>415</v>
      </c>
      <c r="B891" t="s">
        <v>75</v>
      </c>
      <c r="C891">
        <v>20</v>
      </c>
      <c r="D891">
        <v>4</v>
      </c>
      <c r="E891" s="3">
        <f t="shared" si="8"/>
        <v>80</v>
      </c>
    </row>
    <row r="892" spans="1:7">
      <c r="A892" t="s">
        <v>416</v>
      </c>
      <c r="B892" t="s">
        <v>312</v>
      </c>
      <c r="C892">
        <v>200</v>
      </c>
      <c r="D892">
        <v>2</v>
      </c>
      <c r="E892" s="3">
        <f t="shared" si="8"/>
        <v>400</v>
      </c>
    </row>
    <row r="893" spans="1:7">
      <c r="A893" t="s">
        <v>417</v>
      </c>
      <c r="B893" t="s">
        <v>28</v>
      </c>
      <c r="C893" s="3">
        <v>1500</v>
      </c>
      <c r="D893">
        <v>1</v>
      </c>
      <c r="E893" s="3">
        <f t="shared" si="8"/>
        <v>1500</v>
      </c>
    </row>
    <row r="894" spans="1:7">
      <c r="E894" s="55">
        <f>SUM(E879:E893)</f>
        <v>27780</v>
      </c>
    </row>
    <row r="895" spans="1:7">
      <c r="E895" s="3"/>
    </row>
    <row r="896" spans="1:7">
      <c r="A896" s="24" t="s">
        <v>418</v>
      </c>
      <c r="E896" s="3"/>
    </row>
    <row r="897" spans="1:14">
      <c r="A897" t="s">
        <v>419</v>
      </c>
      <c r="B897" t="s">
        <v>29</v>
      </c>
      <c r="C897" s="3">
        <v>3000</v>
      </c>
      <c r="D897">
        <v>10</v>
      </c>
      <c r="E897" s="3">
        <f>D897*C897</f>
        <v>30000</v>
      </c>
      <c r="J897" t="s">
        <v>423</v>
      </c>
      <c r="K897" t="s">
        <v>29</v>
      </c>
      <c r="L897" s="3">
        <v>1500</v>
      </c>
      <c r="M897">
        <v>1</v>
      </c>
      <c r="N897" s="3">
        <f>M897*L897</f>
        <v>1500</v>
      </c>
    </row>
    <row r="898" spans="1:14">
      <c r="A898" t="s">
        <v>420</v>
      </c>
      <c r="B898" t="s">
        <v>29</v>
      </c>
      <c r="C898" s="3">
        <v>1500</v>
      </c>
      <c r="D898">
        <v>10</v>
      </c>
      <c r="E898" s="3">
        <f>D898*C898</f>
        <v>15000</v>
      </c>
      <c r="J898" t="s">
        <v>424</v>
      </c>
      <c r="K898" t="s">
        <v>29</v>
      </c>
      <c r="L898" s="3">
        <v>1000</v>
      </c>
      <c r="M898">
        <v>3</v>
      </c>
      <c r="N898" s="3">
        <f>M898*L898</f>
        <v>3000</v>
      </c>
    </row>
    <row r="899" spans="1:14">
      <c r="A899" t="s">
        <v>421</v>
      </c>
      <c r="B899" t="s">
        <v>29</v>
      </c>
      <c r="C899" s="3">
        <v>5000</v>
      </c>
      <c r="D899">
        <v>2</v>
      </c>
      <c r="E899" s="3">
        <f t="shared" ref="E899:E923" si="9">D899*C899</f>
        <v>10000</v>
      </c>
      <c r="J899" t="s">
        <v>421</v>
      </c>
      <c r="K899" t="s">
        <v>29</v>
      </c>
      <c r="L899" s="3">
        <v>5000</v>
      </c>
      <c r="M899">
        <v>3</v>
      </c>
      <c r="N899" s="3">
        <f>M899*L899</f>
        <v>15000</v>
      </c>
    </row>
    <row r="900" spans="1:14">
      <c r="A900" t="s">
        <v>422</v>
      </c>
      <c r="B900" t="s">
        <v>29</v>
      </c>
      <c r="C900" s="3">
        <v>7000</v>
      </c>
      <c r="D900">
        <v>1</v>
      </c>
      <c r="E900" s="3">
        <f t="shared" si="9"/>
        <v>7000</v>
      </c>
      <c r="J900" t="s">
        <v>422</v>
      </c>
      <c r="K900" t="s">
        <v>29</v>
      </c>
      <c r="L900" s="3">
        <v>7000</v>
      </c>
      <c r="M900">
        <v>2</v>
      </c>
      <c r="N900" s="3">
        <f>M900*L900</f>
        <v>14000</v>
      </c>
    </row>
    <row r="901" spans="1:14">
      <c r="E901" s="55">
        <f>SUM(E897:E900)</f>
        <v>62000</v>
      </c>
      <c r="G901" s="16"/>
    </row>
    <row r="902" spans="1:14">
      <c r="E902" s="3"/>
    </row>
    <row r="903" spans="1:14">
      <c r="A903" s="24" t="s">
        <v>425</v>
      </c>
      <c r="E903" s="3"/>
    </row>
    <row r="904" spans="1:14">
      <c r="A904" t="s">
        <v>426</v>
      </c>
      <c r="B904" t="s">
        <v>28</v>
      </c>
      <c r="C904">
        <v>320</v>
      </c>
      <c r="D904">
        <v>12</v>
      </c>
      <c r="E904" s="3">
        <f t="shared" si="9"/>
        <v>3840</v>
      </c>
    </row>
    <row r="905" spans="1:14">
      <c r="A905" t="s">
        <v>427</v>
      </c>
      <c r="B905" t="s">
        <v>108</v>
      </c>
      <c r="C905" s="3">
        <v>3000</v>
      </c>
      <c r="D905">
        <v>1</v>
      </c>
      <c r="E905" s="3">
        <f t="shared" si="9"/>
        <v>3000</v>
      </c>
    </row>
    <row r="906" spans="1:14">
      <c r="A906" t="s">
        <v>348</v>
      </c>
      <c r="B906" t="s">
        <v>28</v>
      </c>
      <c r="C906">
        <v>300</v>
      </c>
      <c r="D906">
        <v>8</v>
      </c>
      <c r="E906" s="3">
        <f t="shared" si="9"/>
        <v>2400</v>
      </c>
    </row>
    <row r="907" spans="1:14">
      <c r="A907" t="s">
        <v>428</v>
      </c>
      <c r="B907" t="s">
        <v>28</v>
      </c>
      <c r="C907" s="3">
        <v>1500</v>
      </c>
      <c r="D907">
        <v>1</v>
      </c>
      <c r="E907" s="3">
        <f t="shared" si="9"/>
        <v>1500</v>
      </c>
    </row>
    <row r="908" spans="1:14">
      <c r="A908" t="s">
        <v>429</v>
      </c>
      <c r="B908" t="s">
        <v>29</v>
      </c>
      <c r="C908">
        <v>400</v>
      </c>
      <c r="D908">
        <v>1</v>
      </c>
      <c r="E908" s="3">
        <f t="shared" si="9"/>
        <v>400</v>
      </c>
    </row>
    <row r="909" spans="1:14">
      <c r="A909" t="s">
        <v>430</v>
      </c>
      <c r="B909" t="s">
        <v>29</v>
      </c>
      <c r="C909" s="3">
        <v>4800</v>
      </c>
      <c r="D909">
        <v>1</v>
      </c>
      <c r="E909" s="3">
        <f t="shared" si="9"/>
        <v>4800</v>
      </c>
    </row>
    <row r="910" spans="1:14">
      <c r="A910" t="s">
        <v>370</v>
      </c>
      <c r="B910" t="s">
        <v>30</v>
      </c>
      <c r="C910">
        <v>300</v>
      </c>
      <c r="D910">
        <v>2</v>
      </c>
      <c r="E910" s="3">
        <f t="shared" si="9"/>
        <v>600</v>
      </c>
    </row>
    <row r="911" spans="1:14">
      <c r="E911" s="55">
        <f>SUM(E904:E910)</f>
        <v>16540</v>
      </c>
    </row>
    <row r="912" spans="1:14">
      <c r="E912" s="3"/>
    </row>
    <row r="913" spans="1:7">
      <c r="A913" s="24" t="s">
        <v>431</v>
      </c>
      <c r="E913" s="3"/>
    </row>
    <row r="914" spans="1:7">
      <c r="A914" t="s">
        <v>432</v>
      </c>
      <c r="B914" t="s">
        <v>29</v>
      </c>
      <c r="C914" s="3">
        <v>6415.64</v>
      </c>
      <c r="D914">
        <v>1</v>
      </c>
      <c r="E914" s="3">
        <f t="shared" si="9"/>
        <v>6415.64</v>
      </c>
    </row>
    <row r="915" spans="1:7">
      <c r="A915" t="s">
        <v>327</v>
      </c>
      <c r="B915" t="s">
        <v>28</v>
      </c>
      <c r="C915">
        <v>450</v>
      </c>
      <c r="D915">
        <v>10</v>
      </c>
      <c r="E915" s="3">
        <f t="shared" si="9"/>
        <v>4500</v>
      </c>
    </row>
    <row r="916" spans="1:7">
      <c r="A916" t="s">
        <v>433</v>
      </c>
      <c r="B916" t="s">
        <v>65</v>
      </c>
      <c r="C916">
        <v>400</v>
      </c>
      <c r="D916">
        <v>10</v>
      </c>
      <c r="E916" s="3">
        <f t="shared" si="9"/>
        <v>4000</v>
      </c>
    </row>
    <row r="917" spans="1:7">
      <c r="A917" t="s">
        <v>434</v>
      </c>
      <c r="B917" t="s">
        <v>29</v>
      </c>
      <c r="C917">
        <v>550</v>
      </c>
      <c r="D917">
        <v>1</v>
      </c>
      <c r="E917" s="3">
        <f t="shared" si="9"/>
        <v>550</v>
      </c>
    </row>
    <row r="918" spans="1:7">
      <c r="A918" t="s">
        <v>435</v>
      </c>
      <c r="B918" t="s">
        <v>29</v>
      </c>
      <c r="C918" s="3">
        <v>10000</v>
      </c>
      <c r="D918">
        <v>1</v>
      </c>
      <c r="E918" s="3">
        <f t="shared" si="9"/>
        <v>10000</v>
      </c>
    </row>
    <row r="919" spans="1:7">
      <c r="A919" t="s">
        <v>436</v>
      </c>
      <c r="B919" t="s">
        <v>29</v>
      </c>
      <c r="C919" s="3">
        <v>2000</v>
      </c>
      <c r="D919">
        <v>1</v>
      </c>
      <c r="E919" s="3">
        <f t="shared" si="9"/>
        <v>2000</v>
      </c>
    </row>
    <row r="920" spans="1:7">
      <c r="E920" s="55">
        <f>SUM(E914:E919)</f>
        <v>27465.64</v>
      </c>
      <c r="G920" s="3"/>
    </row>
    <row r="921" spans="1:7">
      <c r="E921" s="3"/>
      <c r="G921" s="3"/>
    </row>
    <row r="922" spans="1:7">
      <c r="A922" s="24" t="s">
        <v>437</v>
      </c>
      <c r="E922" s="3"/>
    </row>
    <row r="923" spans="1:7">
      <c r="A923" t="s">
        <v>429</v>
      </c>
      <c r="B923" t="s">
        <v>29</v>
      </c>
      <c r="C923">
        <v>400</v>
      </c>
      <c r="D923">
        <v>10</v>
      </c>
      <c r="E923" s="3">
        <f t="shared" si="9"/>
        <v>4000</v>
      </c>
    </row>
    <row r="924" spans="1:7">
      <c r="E924" s="55">
        <f>SUM(E923)</f>
        <v>4000</v>
      </c>
    </row>
    <row r="926" spans="1:7">
      <c r="E926" s="26">
        <f>E924+E920+E911+E901+E894+E876+E867+E863+E851+E802+E793+E789+E776+E769+E765+E757+E754+E750+E738</f>
        <v>1034251.69</v>
      </c>
    </row>
    <row r="928" spans="1:7" ht="18.75">
      <c r="A928" s="135" t="s">
        <v>438</v>
      </c>
      <c r="B928" s="135"/>
      <c r="C928" s="135"/>
      <c r="D928" s="135"/>
      <c r="E928" s="57">
        <f>E926+E548</f>
        <v>3471756.1599999997</v>
      </c>
    </row>
  </sheetData>
  <mergeCells count="4">
    <mergeCell ref="A188:E188"/>
    <mergeCell ref="F625:G625"/>
    <mergeCell ref="A708:F708"/>
    <mergeCell ref="A928:D928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0"/>
  <sheetViews>
    <sheetView topLeftCell="A169" workbookViewId="0">
      <selection activeCell="F126" sqref="F126"/>
    </sheetView>
  </sheetViews>
  <sheetFormatPr defaultColWidth="9.140625" defaultRowHeight="15"/>
  <cols>
    <col min="1" max="1" width="24.85546875" customWidth="1"/>
    <col min="2" max="2" width="49.5703125" customWidth="1"/>
    <col min="3" max="3" width="10.5703125" style="16" customWidth="1"/>
    <col min="4" max="4" width="13" style="16" customWidth="1"/>
    <col min="5" max="6" width="19.28515625" style="16" customWidth="1"/>
    <col min="7" max="8" width="11.5703125" customWidth="1"/>
    <col min="9" max="9" width="9" hidden="1" customWidth="1"/>
    <col min="10" max="10" width="59.7109375" hidden="1" customWidth="1"/>
    <col min="11" max="11" width="9.7109375" hidden="1" customWidth="1"/>
    <col min="12" max="12" width="12.28515625" hidden="1" customWidth="1"/>
    <col min="13" max="13" width="10.85546875" hidden="1" customWidth="1"/>
    <col min="14" max="14" width="15.140625" hidden="1" customWidth="1"/>
  </cols>
  <sheetData>
    <row r="1" spans="1:14">
      <c r="A1" s="43"/>
      <c r="B1" s="43"/>
      <c r="C1" s="43"/>
      <c r="D1" s="43"/>
      <c r="E1" s="43"/>
      <c r="F1" s="43"/>
    </row>
    <row r="2" spans="1:14">
      <c r="B2" s="44" t="s">
        <v>444</v>
      </c>
      <c r="C2" s="45" t="s">
        <v>24</v>
      </c>
      <c r="D2" s="45" t="s">
        <v>42</v>
      </c>
      <c r="E2" s="45" t="s">
        <v>445</v>
      </c>
      <c r="F2" s="45" t="s">
        <v>446</v>
      </c>
    </row>
    <row r="3" spans="1:14">
      <c r="A3" s="24" t="s">
        <v>316</v>
      </c>
      <c r="B3" t="s">
        <v>317</v>
      </c>
      <c r="C3" t="s">
        <v>28</v>
      </c>
      <c r="D3" s="3">
        <v>10000</v>
      </c>
      <c r="E3">
        <v>2</v>
      </c>
      <c r="F3" s="3">
        <f>E3*D3</f>
        <v>20000</v>
      </c>
      <c r="J3" t="s">
        <v>48</v>
      </c>
      <c r="K3" t="s">
        <v>28</v>
      </c>
      <c r="L3">
        <v>176.8</v>
      </c>
      <c r="M3">
        <v>10</v>
      </c>
      <c r="N3" s="3">
        <f>M3*L3</f>
        <v>1768</v>
      </c>
    </row>
    <row r="4" spans="1:14">
      <c r="A4" s="24" t="s">
        <v>316</v>
      </c>
      <c r="B4" t="s">
        <v>333</v>
      </c>
      <c r="C4" t="s">
        <v>75</v>
      </c>
      <c r="D4">
        <v>95</v>
      </c>
      <c r="E4">
        <v>100</v>
      </c>
      <c r="F4" s="3">
        <f>E4*D4</f>
        <v>9500</v>
      </c>
      <c r="J4" t="s">
        <v>311</v>
      </c>
      <c r="K4" t="s">
        <v>312</v>
      </c>
      <c r="L4">
        <v>300</v>
      </c>
      <c r="M4">
        <v>20</v>
      </c>
      <c r="N4" s="3">
        <f>M4*L4</f>
        <v>6000</v>
      </c>
    </row>
    <row r="5" spans="1:14">
      <c r="A5" s="24"/>
      <c r="C5"/>
      <c r="D5"/>
      <c r="E5"/>
      <c r="F5" s="46">
        <f>SUM(F3:F4)</f>
        <v>29500</v>
      </c>
      <c r="N5" s="3"/>
    </row>
    <row r="6" spans="1:14">
      <c r="A6" s="24"/>
      <c r="C6"/>
      <c r="D6"/>
      <c r="E6"/>
      <c r="F6" s="3"/>
      <c r="N6" s="3"/>
    </row>
    <row r="7" spans="1:14">
      <c r="A7" s="24" t="s">
        <v>431</v>
      </c>
      <c r="B7" t="s">
        <v>432</v>
      </c>
      <c r="C7" t="s">
        <v>29</v>
      </c>
      <c r="D7" s="3">
        <v>9000</v>
      </c>
      <c r="E7">
        <v>1</v>
      </c>
      <c r="F7" s="3">
        <f>E7*D7</f>
        <v>9000</v>
      </c>
      <c r="J7" t="s">
        <v>53</v>
      </c>
      <c r="K7" t="s">
        <v>52</v>
      </c>
      <c r="L7">
        <v>430</v>
      </c>
      <c r="M7">
        <v>140</v>
      </c>
      <c r="N7" s="3">
        <f>M7*L7</f>
        <v>60200</v>
      </c>
    </row>
    <row r="8" spans="1:14">
      <c r="A8" s="24" t="s">
        <v>431</v>
      </c>
      <c r="B8" t="s">
        <v>327</v>
      </c>
      <c r="C8" t="s">
        <v>28</v>
      </c>
      <c r="D8">
        <v>240</v>
      </c>
      <c r="E8">
        <v>10</v>
      </c>
      <c r="F8" s="3">
        <f>E8*D8</f>
        <v>2400</v>
      </c>
      <c r="J8" t="s">
        <v>340</v>
      </c>
      <c r="K8" t="s">
        <v>28</v>
      </c>
      <c r="L8">
        <v>100</v>
      </c>
      <c r="M8">
        <v>40</v>
      </c>
      <c r="N8" s="3">
        <f>M8*L8</f>
        <v>4000</v>
      </c>
    </row>
    <row r="9" spans="1:14">
      <c r="A9" s="24" t="s">
        <v>431</v>
      </c>
      <c r="B9" t="s">
        <v>433</v>
      </c>
      <c r="C9" t="s">
        <v>65</v>
      </c>
      <c r="D9">
        <v>320</v>
      </c>
      <c r="E9">
        <v>10</v>
      </c>
      <c r="F9" s="3">
        <f>E9*D9</f>
        <v>3200</v>
      </c>
      <c r="J9" t="s">
        <v>62</v>
      </c>
      <c r="K9" t="s">
        <v>28</v>
      </c>
      <c r="L9">
        <v>50</v>
      </c>
      <c r="M9">
        <v>10</v>
      </c>
      <c r="N9" s="3">
        <f>M9*L9</f>
        <v>500</v>
      </c>
    </row>
    <row r="10" spans="1:14">
      <c r="A10" s="24" t="s">
        <v>431</v>
      </c>
      <c r="B10" t="s">
        <v>434</v>
      </c>
      <c r="C10" t="s">
        <v>29</v>
      </c>
      <c r="D10">
        <v>690</v>
      </c>
      <c r="E10">
        <v>1</v>
      </c>
      <c r="F10" s="3">
        <f>E10*D10</f>
        <v>690</v>
      </c>
      <c r="J10" t="s">
        <v>317</v>
      </c>
      <c r="K10" t="s">
        <v>28</v>
      </c>
      <c r="L10" s="3">
        <v>10000</v>
      </c>
      <c r="M10">
        <v>2</v>
      </c>
      <c r="N10" s="3">
        <f>M10*L10</f>
        <v>20000</v>
      </c>
    </row>
    <row r="11" spans="1:14">
      <c r="A11" s="24" t="s">
        <v>431</v>
      </c>
      <c r="B11" t="s">
        <v>436</v>
      </c>
      <c r="C11" t="s">
        <v>29</v>
      </c>
      <c r="D11" s="3">
        <v>2000</v>
      </c>
      <c r="E11">
        <v>1</v>
      </c>
      <c r="F11" s="3">
        <f>E11*D11</f>
        <v>2000</v>
      </c>
      <c r="J11" t="s">
        <v>341</v>
      </c>
      <c r="K11" t="s">
        <v>28</v>
      </c>
      <c r="L11" s="3">
        <v>10000</v>
      </c>
      <c r="M11">
        <v>2</v>
      </c>
      <c r="N11" s="3">
        <f>M11*L11</f>
        <v>20000</v>
      </c>
    </row>
    <row r="12" spans="1:14">
      <c r="A12" s="24"/>
      <c r="C12"/>
      <c r="D12" s="3"/>
      <c r="E12"/>
      <c r="F12" s="46">
        <f>SUM(F7:F11)</f>
        <v>17290</v>
      </c>
      <c r="L12" s="3"/>
      <c r="N12" s="3"/>
    </row>
    <row r="13" spans="1:14">
      <c r="A13" s="24"/>
      <c r="C13"/>
      <c r="D13" s="3"/>
      <c r="E13"/>
      <c r="F13" s="3"/>
      <c r="L13" s="3"/>
      <c r="N13" s="3"/>
    </row>
    <row r="14" spans="1:14">
      <c r="A14" s="24" t="s">
        <v>308</v>
      </c>
      <c r="B14" t="s">
        <v>309</v>
      </c>
      <c r="C14" t="s">
        <v>28</v>
      </c>
      <c r="D14">
        <v>10</v>
      </c>
      <c r="E14">
        <v>185</v>
      </c>
      <c r="F14" s="3">
        <f>E14*D14</f>
        <v>1850</v>
      </c>
      <c r="J14" t="s">
        <v>68</v>
      </c>
      <c r="K14" t="s">
        <v>28</v>
      </c>
      <c r="L14">
        <v>162</v>
      </c>
      <c r="M14">
        <v>36</v>
      </c>
      <c r="N14" s="3">
        <f>M14*L14</f>
        <v>5832</v>
      </c>
    </row>
    <row r="15" spans="1:14">
      <c r="A15" s="24"/>
      <c r="C15"/>
      <c r="D15"/>
      <c r="E15"/>
      <c r="F15" s="46">
        <f>SUM(F14)</f>
        <v>1850</v>
      </c>
      <c r="N15" s="3"/>
    </row>
    <row r="16" spans="1:14">
      <c r="A16" s="24"/>
      <c r="C16"/>
      <c r="D16"/>
      <c r="E16"/>
      <c r="F16" s="3"/>
      <c r="N16" s="3"/>
    </row>
    <row r="17" spans="1:14">
      <c r="A17" s="24" t="s">
        <v>397</v>
      </c>
      <c r="B17" t="s">
        <v>398</v>
      </c>
      <c r="C17" t="s">
        <v>52</v>
      </c>
      <c r="D17">
        <v>175</v>
      </c>
      <c r="E17">
        <v>5</v>
      </c>
      <c r="F17" s="3">
        <f>E17*D17</f>
        <v>875</v>
      </c>
      <c r="J17" t="s">
        <v>70</v>
      </c>
      <c r="K17" t="s">
        <v>28</v>
      </c>
      <c r="L17">
        <v>500</v>
      </c>
      <c r="M17">
        <v>300</v>
      </c>
      <c r="N17" s="3">
        <f>M17*L17</f>
        <v>150000</v>
      </c>
    </row>
    <row r="18" spans="1:14">
      <c r="A18" s="24"/>
      <c r="C18"/>
      <c r="D18"/>
      <c r="E18"/>
      <c r="F18" s="46">
        <f>SUM(F17)</f>
        <v>875</v>
      </c>
      <c r="N18" s="3"/>
    </row>
    <row r="19" spans="1:14">
      <c r="A19" s="24"/>
      <c r="C19"/>
      <c r="D19"/>
      <c r="E19"/>
      <c r="F19" s="3"/>
      <c r="N19" s="3"/>
    </row>
    <row r="20" spans="1:14">
      <c r="A20" s="24" t="s">
        <v>437</v>
      </c>
      <c r="B20" t="s">
        <v>429</v>
      </c>
      <c r="C20" t="s">
        <v>29</v>
      </c>
      <c r="D20">
        <v>510</v>
      </c>
      <c r="E20">
        <v>10</v>
      </c>
      <c r="F20" s="3">
        <f>E20*D20</f>
        <v>5100</v>
      </c>
      <c r="J20" t="s">
        <v>72</v>
      </c>
      <c r="K20" t="s">
        <v>29</v>
      </c>
      <c r="L20" s="3">
        <v>12000</v>
      </c>
      <c r="M20">
        <v>1</v>
      </c>
      <c r="N20" s="3">
        <f>M20*L20</f>
        <v>12000</v>
      </c>
    </row>
    <row r="21" spans="1:14">
      <c r="A21" s="24"/>
      <c r="C21"/>
      <c r="D21"/>
      <c r="E21"/>
      <c r="F21" s="46">
        <f>SUM(F20)</f>
        <v>5100</v>
      </c>
      <c r="L21" s="3"/>
      <c r="N21" s="3"/>
    </row>
    <row r="22" spans="1:14">
      <c r="A22" s="24"/>
      <c r="C22"/>
      <c r="D22"/>
      <c r="E22"/>
      <c r="F22" s="3"/>
      <c r="L22" s="3"/>
      <c r="N22" s="3"/>
    </row>
    <row r="23" spans="1:14">
      <c r="A23" s="24" t="s">
        <v>251</v>
      </c>
      <c r="B23" t="s">
        <v>447</v>
      </c>
      <c r="C23" t="s">
        <v>65</v>
      </c>
      <c r="D23">
        <v>550</v>
      </c>
      <c r="E23">
        <v>10</v>
      </c>
      <c r="F23" s="3">
        <f t="shared" ref="F23:F54" si="0">E23*D23</f>
        <v>5500</v>
      </c>
      <c r="J23" t="s">
        <v>344</v>
      </c>
      <c r="K23" t="s">
        <v>28</v>
      </c>
      <c r="L23">
        <v>41.6</v>
      </c>
      <c r="M23">
        <v>6</v>
      </c>
      <c r="N23" s="3">
        <f t="shared" ref="N23:N54" si="1">M23*L23</f>
        <v>249.60000000000002</v>
      </c>
    </row>
    <row r="24" spans="1:14">
      <c r="A24" s="24" t="s">
        <v>251</v>
      </c>
      <c r="B24" t="s">
        <v>45</v>
      </c>
      <c r="C24" t="s">
        <v>30</v>
      </c>
      <c r="D24">
        <v>54</v>
      </c>
      <c r="E24">
        <v>50</v>
      </c>
      <c r="F24" s="3">
        <f t="shared" si="0"/>
        <v>2700</v>
      </c>
      <c r="J24" t="s">
        <v>74</v>
      </c>
      <c r="K24" t="s">
        <v>75</v>
      </c>
      <c r="L24">
        <v>41.6</v>
      </c>
      <c r="M24">
        <v>1</v>
      </c>
      <c r="N24" s="3">
        <f t="shared" si="1"/>
        <v>41.6</v>
      </c>
    </row>
    <row r="25" spans="1:14">
      <c r="A25" s="24" t="s">
        <v>251</v>
      </c>
      <c r="B25" t="s">
        <v>48</v>
      </c>
      <c r="C25" t="s">
        <v>28</v>
      </c>
      <c r="D25">
        <v>108</v>
      </c>
      <c r="E25">
        <v>8</v>
      </c>
      <c r="F25" s="3">
        <f t="shared" si="0"/>
        <v>864</v>
      </c>
      <c r="J25" t="s">
        <v>45</v>
      </c>
      <c r="K25" t="s">
        <v>30</v>
      </c>
      <c r="L25">
        <v>30</v>
      </c>
      <c r="M25">
        <v>50</v>
      </c>
      <c r="N25" s="3">
        <f t="shared" si="1"/>
        <v>1500</v>
      </c>
    </row>
    <row r="26" spans="1:14">
      <c r="A26" s="24" t="s">
        <v>251</v>
      </c>
      <c r="B26" t="s">
        <v>53</v>
      </c>
      <c r="C26" t="s">
        <v>52</v>
      </c>
      <c r="D26">
        <v>430</v>
      </c>
      <c r="E26">
        <v>140</v>
      </c>
      <c r="F26" s="3">
        <f t="shared" si="0"/>
        <v>60200</v>
      </c>
      <c r="J26" t="s">
        <v>76</v>
      </c>
      <c r="K26" t="s">
        <v>28</v>
      </c>
      <c r="L26">
        <v>42.38</v>
      </c>
      <c r="M26">
        <v>1</v>
      </c>
      <c r="N26" s="3">
        <f t="shared" si="1"/>
        <v>42.38</v>
      </c>
    </row>
    <row r="27" spans="1:14">
      <c r="A27" s="24" t="s">
        <v>251</v>
      </c>
      <c r="B27" t="s">
        <v>55</v>
      </c>
      <c r="C27" t="s">
        <v>52</v>
      </c>
      <c r="D27">
        <v>430</v>
      </c>
      <c r="E27">
        <v>80</v>
      </c>
      <c r="F27" s="3">
        <f t="shared" si="0"/>
        <v>34400</v>
      </c>
      <c r="J27" t="s">
        <v>390</v>
      </c>
      <c r="K27" t="s">
        <v>304</v>
      </c>
      <c r="L27">
        <v>35</v>
      </c>
      <c r="M27">
        <v>100</v>
      </c>
      <c r="N27" s="3">
        <f t="shared" si="1"/>
        <v>3500</v>
      </c>
    </row>
    <row r="28" spans="1:14">
      <c r="A28" s="24" t="s">
        <v>251</v>
      </c>
      <c r="B28" t="s">
        <v>448</v>
      </c>
      <c r="C28" t="s">
        <v>28</v>
      </c>
      <c r="D28">
        <v>150</v>
      </c>
      <c r="E28">
        <v>40</v>
      </c>
      <c r="F28" s="3">
        <f t="shared" si="0"/>
        <v>6000</v>
      </c>
      <c r="J28" t="s">
        <v>391</v>
      </c>
      <c r="K28" t="s">
        <v>304</v>
      </c>
      <c r="L28">
        <v>35</v>
      </c>
      <c r="M28">
        <v>50</v>
      </c>
      <c r="N28" s="3">
        <f t="shared" si="1"/>
        <v>1750</v>
      </c>
    </row>
    <row r="29" spans="1:14">
      <c r="A29" s="24" t="s">
        <v>251</v>
      </c>
      <c r="B29" t="s">
        <v>62</v>
      </c>
      <c r="C29" t="s">
        <v>28</v>
      </c>
      <c r="D29">
        <v>10</v>
      </c>
      <c r="E29">
        <v>10</v>
      </c>
      <c r="F29" s="3">
        <f t="shared" si="0"/>
        <v>100</v>
      </c>
      <c r="J29" t="s">
        <v>345</v>
      </c>
      <c r="K29" t="s">
        <v>29</v>
      </c>
      <c r="L29" s="3">
        <v>2500</v>
      </c>
      <c r="M29">
        <v>2</v>
      </c>
      <c r="N29" s="3">
        <f t="shared" si="1"/>
        <v>5000</v>
      </c>
    </row>
    <row r="30" spans="1:14">
      <c r="A30" s="24" t="s">
        <v>251</v>
      </c>
      <c r="B30" t="s">
        <v>449</v>
      </c>
      <c r="C30" t="s">
        <v>28</v>
      </c>
      <c r="D30" s="3">
        <v>10000</v>
      </c>
      <c r="E30">
        <v>2</v>
      </c>
      <c r="F30" s="3">
        <f t="shared" si="0"/>
        <v>20000</v>
      </c>
      <c r="J30" t="s">
        <v>346</v>
      </c>
      <c r="K30" t="s">
        <v>29</v>
      </c>
      <c r="L30" s="3">
        <v>1500</v>
      </c>
      <c r="M30">
        <v>1</v>
      </c>
      <c r="N30" s="3">
        <f t="shared" si="1"/>
        <v>1500</v>
      </c>
    </row>
    <row r="31" spans="1:14">
      <c r="A31" s="24" t="s">
        <v>251</v>
      </c>
      <c r="B31" s="22" t="s">
        <v>68</v>
      </c>
      <c r="C31" t="s">
        <v>28</v>
      </c>
      <c r="D31">
        <v>150</v>
      </c>
      <c r="E31">
        <v>66</v>
      </c>
      <c r="F31" s="3">
        <f t="shared" si="0"/>
        <v>9900</v>
      </c>
      <c r="J31" t="s">
        <v>83</v>
      </c>
      <c r="K31" t="s">
        <v>28</v>
      </c>
      <c r="L31">
        <v>14.02</v>
      </c>
      <c r="M31">
        <v>34</v>
      </c>
      <c r="N31" s="3">
        <f t="shared" si="1"/>
        <v>476.68</v>
      </c>
    </row>
    <row r="32" spans="1:14">
      <c r="A32" s="24" t="s">
        <v>251</v>
      </c>
      <c r="B32" t="s">
        <v>70</v>
      </c>
      <c r="C32" t="s">
        <v>28</v>
      </c>
      <c r="D32">
        <v>160</v>
      </c>
      <c r="E32">
        <v>300</v>
      </c>
      <c r="F32" s="3">
        <f t="shared" si="0"/>
        <v>48000</v>
      </c>
      <c r="J32" t="s">
        <v>84</v>
      </c>
      <c r="K32" t="s">
        <v>52</v>
      </c>
      <c r="L32">
        <v>50</v>
      </c>
      <c r="M32">
        <v>20</v>
      </c>
      <c r="N32" s="3">
        <f t="shared" si="1"/>
        <v>1000</v>
      </c>
    </row>
    <row r="33" spans="1:14">
      <c r="A33" s="24" t="s">
        <v>251</v>
      </c>
      <c r="B33" t="s">
        <v>450</v>
      </c>
      <c r="C33" t="s">
        <v>28</v>
      </c>
      <c r="D33">
        <v>190</v>
      </c>
      <c r="E33">
        <v>6</v>
      </c>
      <c r="F33" s="3">
        <f t="shared" si="0"/>
        <v>1140</v>
      </c>
      <c r="J33" t="s">
        <v>347</v>
      </c>
      <c r="K33" t="s">
        <v>28</v>
      </c>
      <c r="L33">
        <v>350</v>
      </c>
      <c r="M33">
        <v>7</v>
      </c>
      <c r="N33" s="3">
        <f t="shared" si="1"/>
        <v>2450</v>
      </c>
    </row>
    <row r="34" spans="1:14">
      <c r="A34" s="24" t="s">
        <v>251</v>
      </c>
      <c r="B34" t="s">
        <v>451</v>
      </c>
      <c r="C34" t="s">
        <v>29</v>
      </c>
      <c r="D34" s="3">
        <v>2500</v>
      </c>
      <c r="E34">
        <v>2</v>
      </c>
      <c r="F34" s="3">
        <f t="shared" si="0"/>
        <v>5000</v>
      </c>
      <c r="J34" t="s">
        <v>85</v>
      </c>
      <c r="K34" t="s">
        <v>28</v>
      </c>
      <c r="L34">
        <v>77.2</v>
      </c>
      <c r="M34">
        <v>11</v>
      </c>
      <c r="N34" s="3">
        <f t="shared" si="1"/>
        <v>849.2</v>
      </c>
    </row>
    <row r="35" spans="1:14">
      <c r="A35" s="24" t="s">
        <v>251</v>
      </c>
      <c r="B35" t="s">
        <v>346</v>
      </c>
      <c r="C35" t="s">
        <v>29</v>
      </c>
      <c r="D35" s="3">
        <v>1500</v>
      </c>
      <c r="E35">
        <v>1</v>
      </c>
      <c r="F35" s="3">
        <f t="shared" si="0"/>
        <v>1500</v>
      </c>
      <c r="J35" t="s">
        <v>86</v>
      </c>
      <c r="K35" t="s">
        <v>75</v>
      </c>
      <c r="L35">
        <v>40</v>
      </c>
      <c r="M35">
        <v>4</v>
      </c>
      <c r="N35" s="3">
        <f t="shared" si="1"/>
        <v>160</v>
      </c>
    </row>
    <row r="36" spans="1:14">
      <c r="A36" s="24" t="s">
        <v>251</v>
      </c>
      <c r="B36" t="s">
        <v>452</v>
      </c>
      <c r="C36" t="s">
        <v>52</v>
      </c>
      <c r="D36">
        <v>195</v>
      </c>
      <c r="E36">
        <v>20</v>
      </c>
      <c r="F36" s="3">
        <f t="shared" si="0"/>
        <v>3900</v>
      </c>
      <c r="J36" t="s">
        <v>87</v>
      </c>
      <c r="K36" t="s">
        <v>47</v>
      </c>
      <c r="L36">
        <v>128.96</v>
      </c>
      <c r="M36">
        <v>4</v>
      </c>
      <c r="N36" s="3">
        <f t="shared" si="1"/>
        <v>515.84</v>
      </c>
    </row>
    <row r="37" spans="1:14">
      <c r="A37" s="24" t="s">
        <v>251</v>
      </c>
      <c r="B37" t="s">
        <v>347</v>
      </c>
      <c r="C37" t="s">
        <v>28</v>
      </c>
      <c r="D37">
        <v>480</v>
      </c>
      <c r="E37">
        <v>7</v>
      </c>
      <c r="F37" s="3">
        <f t="shared" si="0"/>
        <v>3360</v>
      </c>
      <c r="J37" t="s">
        <v>88</v>
      </c>
      <c r="K37" t="s">
        <v>65</v>
      </c>
      <c r="L37">
        <v>37.43</v>
      </c>
      <c r="M37">
        <v>16</v>
      </c>
      <c r="N37" s="3">
        <f t="shared" si="1"/>
        <v>598.88</v>
      </c>
    </row>
    <row r="38" spans="1:14">
      <c r="A38" s="24" t="s">
        <v>251</v>
      </c>
      <c r="B38" t="s">
        <v>87</v>
      </c>
      <c r="C38" t="s">
        <v>47</v>
      </c>
      <c r="D38">
        <v>598</v>
      </c>
      <c r="E38">
        <v>4</v>
      </c>
      <c r="F38" s="3">
        <f t="shared" si="0"/>
        <v>2392</v>
      </c>
      <c r="J38" t="s">
        <v>432</v>
      </c>
      <c r="K38" t="s">
        <v>29</v>
      </c>
      <c r="L38" s="3">
        <v>6415.64</v>
      </c>
      <c r="M38">
        <v>1</v>
      </c>
      <c r="N38" s="3">
        <f t="shared" si="1"/>
        <v>6415.64</v>
      </c>
    </row>
    <row r="39" spans="1:14">
      <c r="A39" s="24" t="s">
        <v>251</v>
      </c>
      <c r="B39" t="s">
        <v>88</v>
      </c>
      <c r="C39" t="s">
        <v>65</v>
      </c>
      <c r="D39">
        <v>165</v>
      </c>
      <c r="E39">
        <v>16</v>
      </c>
      <c r="F39" s="3">
        <f t="shared" si="0"/>
        <v>2640</v>
      </c>
      <c r="J39" t="s">
        <v>90</v>
      </c>
      <c r="K39" t="s">
        <v>28</v>
      </c>
      <c r="L39">
        <v>150</v>
      </c>
      <c r="M39">
        <v>21</v>
      </c>
      <c r="N39" s="3">
        <f t="shared" si="1"/>
        <v>3150</v>
      </c>
    </row>
    <row r="40" spans="1:14">
      <c r="A40" s="24" t="s">
        <v>251</v>
      </c>
      <c r="B40" t="s">
        <v>453</v>
      </c>
      <c r="C40" t="s">
        <v>28</v>
      </c>
      <c r="D40">
        <v>198</v>
      </c>
      <c r="E40">
        <v>6</v>
      </c>
      <c r="F40" s="3">
        <f t="shared" si="0"/>
        <v>1188</v>
      </c>
      <c r="J40" t="s">
        <v>91</v>
      </c>
      <c r="K40" t="s">
        <v>28</v>
      </c>
      <c r="L40">
        <v>24.83</v>
      </c>
      <c r="M40">
        <v>1</v>
      </c>
      <c r="N40" s="3">
        <f t="shared" si="1"/>
        <v>24.83</v>
      </c>
    </row>
    <row r="41" spans="1:14">
      <c r="A41" s="24" t="s">
        <v>251</v>
      </c>
      <c r="B41" t="s">
        <v>454</v>
      </c>
      <c r="C41" t="s">
        <v>28</v>
      </c>
      <c r="D41">
        <v>750</v>
      </c>
      <c r="E41">
        <v>6</v>
      </c>
      <c r="F41" s="3">
        <f t="shared" si="0"/>
        <v>4500</v>
      </c>
      <c r="J41" t="s">
        <v>93</v>
      </c>
      <c r="K41" t="s">
        <v>52</v>
      </c>
      <c r="L41">
        <v>810</v>
      </c>
      <c r="M41">
        <v>29</v>
      </c>
      <c r="N41" s="3">
        <f t="shared" si="1"/>
        <v>23490</v>
      </c>
    </row>
    <row r="42" spans="1:14">
      <c r="A42" s="24" t="s">
        <v>251</v>
      </c>
      <c r="B42" t="s">
        <v>349</v>
      </c>
      <c r="C42" t="s">
        <v>28</v>
      </c>
      <c r="D42">
        <v>200</v>
      </c>
      <c r="E42">
        <v>13</v>
      </c>
      <c r="F42" s="3">
        <f t="shared" si="0"/>
        <v>2600</v>
      </c>
      <c r="J42" t="s">
        <v>98</v>
      </c>
      <c r="K42" t="s">
        <v>28</v>
      </c>
      <c r="L42">
        <v>10.3</v>
      </c>
      <c r="M42">
        <v>3</v>
      </c>
      <c r="N42" s="3">
        <f t="shared" si="1"/>
        <v>30.900000000000002</v>
      </c>
    </row>
    <row r="43" spans="1:14">
      <c r="A43" s="24" t="s">
        <v>251</v>
      </c>
      <c r="B43" t="s">
        <v>93</v>
      </c>
      <c r="C43" t="s">
        <v>52</v>
      </c>
      <c r="D43" s="16">
        <v>1800</v>
      </c>
      <c r="E43">
        <v>48</v>
      </c>
      <c r="F43" s="3">
        <f t="shared" si="0"/>
        <v>86400</v>
      </c>
      <c r="J43" t="s">
        <v>335</v>
      </c>
      <c r="K43" t="s">
        <v>29</v>
      </c>
      <c r="L43" s="3">
        <v>1000</v>
      </c>
      <c r="M43">
        <v>1</v>
      </c>
      <c r="N43" s="3">
        <f t="shared" si="1"/>
        <v>1000</v>
      </c>
    </row>
    <row r="44" spans="1:14">
      <c r="A44" s="24" t="s">
        <v>251</v>
      </c>
      <c r="B44" t="s">
        <v>455</v>
      </c>
      <c r="C44" t="s">
        <v>108</v>
      </c>
      <c r="D44">
        <v>560</v>
      </c>
      <c r="E44">
        <v>5</v>
      </c>
      <c r="F44" s="3">
        <f t="shared" si="0"/>
        <v>2800</v>
      </c>
      <c r="J44" t="s">
        <v>99</v>
      </c>
      <c r="K44" t="s">
        <v>52</v>
      </c>
      <c r="L44">
        <v>810</v>
      </c>
      <c r="M44">
        <v>19</v>
      </c>
      <c r="N44" s="3">
        <f t="shared" si="1"/>
        <v>15390</v>
      </c>
    </row>
    <row r="45" spans="1:14">
      <c r="A45" s="24" t="s">
        <v>251</v>
      </c>
      <c r="B45" t="s">
        <v>456</v>
      </c>
      <c r="C45" t="s">
        <v>29</v>
      </c>
      <c r="D45">
        <v>370</v>
      </c>
      <c r="E45">
        <v>5</v>
      </c>
      <c r="F45" s="3">
        <f t="shared" si="0"/>
        <v>1850</v>
      </c>
      <c r="J45" t="s">
        <v>350</v>
      </c>
      <c r="K45" t="s">
        <v>108</v>
      </c>
      <c r="L45">
        <v>700</v>
      </c>
      <c r="M45">
        <v>5</v>
      </c>
      <c r="N45" s="3">
        <f t="shared" si="1"/>
        <v>3500</v>
      </c>
    </row>
    <row r="46" spans="1:14">
      <c r="A46" s="24" t="s">
        <v>251</v>
      </c>
      <c r="B46" t="s">
        <v>100</v>
      </c>
      <c r="C46" t="s">
        <v>52</v>
      </c>
      <c r="D46">
        <v>175</v>
      </c>
      <c r="E46">
        <v>15</v>
      </c>
      <c r="F46" s="3">
        <f t="shared" si="0"/>
        <v>2625</v>
      </c>
      <c r="J46" t="s">
        <v>351</v>
      </c>
      <c r="K46" t="s">
        <v>29</v>
      </c>
      <c r="L46">
        <v>572</v>
      </c>
      <c r="M46">
        <v>5</v>
      </c>
      <c r="N46" s="3">
        <f t="shared" si="1"/>
        <v>2860</v>
      </c>
    </row>
    <row r="47" spans="1:14">
      <c r="A47" s="24" t="s">
        <v>251</v>
      </c>
      <c r="B47" s="47" t="s">
        <v>327</v>
      </c>
      <c r="C47" t="s">
        <v>28</v>
      </c>
      <c r="D47" s="3">
        <v>240</v>
      </c>
      <c r="E47">
        <v>8</v>
      </c>
      <c r="F47" s="3">
        <f t="shared" si="0"/>
        <v>1920</v>
      </c>
      <c r="J47" t="s">
        <v>100</v>
      </c>
      <c r="K47" t="s">
        <v>52</v>
      </c>
      <c r="L47">
        <v>83.41</v>
      </c>
      <c r="M47">
        <v>20</v>
      </c>
      <c r="N47" s="3">
        <f t="shared" si="1"/>
        <v>1668.1999999999998</v>
      </c>
    </row>
    <row r="48" spans="1:14">
      <c r="A48" s="24" t="s">
        <v>251</v>
      </c>
      <c r="B48" t="s">
        <v>327</v>
      </c>
      <c r="C48" t="s">
        <v>28</v>
      </c>
      <c r="D48">
        <v>240</v>
      </c>
      <c r="E48">
        <v>10</v>
      </c>
      <c r="F48" s="3">
        <f t="shared" si="0"/>
        <v>2400</v>
      </c>
      <c r="J48" t="s">
        <v>327</v>
      </c>
      <c r="K48" t="s">
        <v>28</v>
      </c>
      <c r="L48">
        <v>450</v>
      </c>
      <c r="M48">
        <v>20</v>
      </c>
      <c r="N48" s="3">
        <f t="shared" si="1"/>
        <v>9000</v>
      </c>
    </row>
    <row r="49" spans="1:14">
      <c r="A49" s="24" t="s">
        <v>251</v>
      </c>
      <c r="B49" t="s">
        <v>352</v>
      </c>
      <c r="C49" t="s">
        <v>29</v>
      </c>
      <c r="D49">
        <v>800</v>
      </c>
      <c r="E49">
        <v>3</v>
      </c>
      <c r="F49" s="3">
        <f t="shared" si="0"/>
        <v>2400</v>
      </c>
      <c r="J49" t="s">
        <v>237</v>
      </c>
      <c r="K49" t="s">
        <v>75</v>
      </c>
      <c r="L49">
        <v>300</v>
      </c>
      <c r="M49">
        <v>15</v>
      </c>
      <c r="N49" s="3">
        <f t="shared" si="1"/>
        <v>4500</v>
      </c>
    </row>
    <row r="50" spans="1:14">
      <c r="A50" s="24" t="s">
        <v>251</v>
      </c>
      <c r="B50" t="s">
        <v>107</v>
      </c>
      <c r="C50" t="s">
        <v>108</v>
      </c>
      <c r="D50" s="3">
        <v>410</v>
      </c>
      <c r="E50">
        <v>8</v>
      </c>
      <c r="F50" s="3">
        <f t="shared" si="0"/>
        <v>3280</v>
      </c>
      <c r="J50" t="s">
        <v>102</v>
      </c>
      <c r="K50" t="s">
        <v>28</v>
      </c>
      <c r="L50" s="3">
        <v>1000</v>
      </c>
      <c r="M50">
        <v>8</v>
      </c>
      <c r="N50" s="3">
        <f t="shared" si="1"/>
        <v>8000</v>
      </c>
    </row>
    <row r="51" spans="1:14">
      <c r="A51" s="24" t="s">
        <v>251</v>
      </c>
      <c r="B51" t="s">
        <v>353</v>
      </c>
      <c r="C51" t="s">
        <v>28</v>
      </c>
      <c r="D51">
        <v>210</v>
      </c>
      <c r="E51">
        <v>25</v>
      </c>
      <c r="F51" s="3">
        <f t="shared" si="0"/>
        <v>5250</v>
      </c>
      <c r="J51" t="s">
        <v>103</v>
      </c>
      <c r="K51" t="s">
        <v>28</v>
      </c>
      <c r="L51">
        <v>167.44</v>
      </c>
      <c r="M51">
        <v>1</v>
      </c>
      <c r="N51" s="3">
        <f t="shared" si="1"/>
        <v>167.44</v>
      </c>
    </row>
    <row r="52" spans="1:14">
      <c r="A52" s="24" t="s">
        <v>251</v>
      </c>
      <c r="B52" t="s">
        <v>354</v>
      </c>
      <c r="C52" t="s">
        <v>28</v>
      </c>
      <c r="D52" s="3">
        <v>795</v>
      </c>
      <c r="E52">
        <v>2</v>
      </c>
      <c r="F52" s="3">
        <f t="shared" si="0"/>
        <v>1590</v>
      </c>
      <c r="J52" t="s">
        <v>352</v>
      </c>
      <c r="K52" t="s">
        <v>29</v>
      </c>
      <c r="L52">
        <v>800</v>
      </c>
      <c r="M52">
        <v>3</v>
      </c>
      <c r="N52" s="3">
        <f t="shared" si="1"/>
        <v>2400</v>
      </c>
    </row>
    <row r="53" spans="1:14">
      <c r="A53" s="24" t="s">
        <v>251</v>
      </c>
      <c r="B53" t="s">
        <v>355</v>
      </c>
      <c r="C53" t="s">
        <v>29</v>
      </c>
      <c r="D53" s="3">
        <v>1650</v>
      </c>
      <c r="E53">
        <v>2</v>
      </c>
      <c r="F53" s="3">
        <f t="shared" si="0"/>
        <v>3300</v>
      </c>
      <c r="J53" t="s">
        <v>353</v>
      </c>
      <c r="K53" t="s">
        <v>28</v>
      </c>
      <c r="L53">
        <v>100</v>
      </c>
      <c r="M53">
        <v>25</v>
      </c>
      <c r="N53" s="3">
        <f t="shared" si="1"/>
        <v>2500</v>
      </c>
    </row>
    <row r="54" spans="1:14">
      <c r="A54" s="24" t="s">
        <v>251</v>
      </c>
      <c r="B54" t="s">
        <v>356</v>
      </c>
      <c r="C54" t="s">
        <v>28</v>
      </c>
      <c r="D54">
        <v>75</v>
      </c>
      <c r="E54">
        <v>20</v>
      </c>
      <c r="F54" s="3">
        <f t="shared" si="0"/>
        <v>1500</v>
      </c>
      <c r="J54" t="s">
        <v>354</v>
      </c>
      <c r="K54" t="s">
        <v>28</v>
      </c>
      <c r="L54" s="3">
        <v>2000</v>
      </c>
      <c r="M54">
        <v>2</v>
      </c>
      <c r="N54" s="3">
        <f t="shared" si="1"/>
        <v>4000</v>
      </c>
    </row>
    <row r="55" spans="1:14">
      <c r="A55" s="24" t="s">
        <v>251</v>
      </c>
      <c r="B55" t="s">
        <v>457</v>
      </c>
      <c r="C55" t="s">
        <v>67</v>
      </c>
      <c r="D55">
        <v>700</v>
      </c>
      <c r="E55">
        <v>10</v>
      </c>
      <c r="F55" s="3">
        <f t="shared" ref="F55:F86" si="2">E55*D55</f>
        <v>7000</v>
      </c>
      <c r="J55" t="s">
        <v>355</v>
      </c>
      <c r="K55" t="s">
        <v>29</v>
      </c>
      <c r="L55" s="3">
        <v>3824</v>
      </c>
      <c r="M55">
        <v>2</v>
      </c>
      <c r="N55" s="3">
        <f t="shared" ref="N55:N86" si="3">M55*L55</f>
        <v>7648</v>
      </c>
    </row>
    <row r="56" spans="1:14">
      <c r="A56" s="24" t="s">
        <v>251</v>
      </c>
      <c r="B56" t="s">
        <v>458</v>
      </c>
      <c r="C56" t="s">
        <v>67</v>
      </c>
      <c r="D56">
        <v>600</v>
      </c>
      <c r="E56">
        <v>10</v>
      </c>
      <c r="F56" s="3">
        <f t="shared" si="2"/>
        <v>6000</v>
      </c>
      <c r="J56" t="s">
        <v>356</v>
      </c>
      <c r="K56" t="s">
        <v>28</v>
      </c>
      <c r="L56">
        <v>200</v>
      </c>
      <c r="M56">
        <v>20</v>
      </c>
      <c r="N56" s="3">
        <f t="shared" si="3"/>
        <v>4000</v>
      </c>
    </row>
    <row r="57" spans="1:14">
      <c r="A57" s="24" t="s">
        <v>251</v>
      </c>
      <c r="B57" t="s">
        <v>113</v>
      </c>
      <c r="C57" t="s">
        <v>65</v>
      </c>
      <c r="D57">
        <v>800</v>
      </c>
      <c r="E57">
        <v>20</v>
      </c>
      <c r="F57" s="3">
        <f t="shared" si="2"/>
        <v>16000</v>
      </c>
      <c r="J57" t="s">
        <v>110</v>
      </c>
      <c r="K57" t="s">
        <v>67</v>
      </c>
      <c r="L57">
        <v>350</v>
      </c>
      <c r="M57">
        <v>10</v>
      </c>
      <c r="N57" s="3">
        <f t="shared" si="3"/>
        <v>3500</v>
      </c>
    </row>
    <row r="58" spans="1:14">
      <c r="A58" s="24" t="s">
        <v>251</v>
      </c>
      <c r="B58" t="s">
        <v>459</v>
      </c>
      <c r="C58" t="s">
        <v>312</v>
      </c>
      <c r="D58">
        <v>590</v>
      </c>
      <c r="E58">
        <v>2</v>
      </c>
      <c r="F58" s="3">
        <f t="shared" si="2"/>
        <v>1180</v>
      </c>
      <c r="J58" t="s">
        <v>113</v>
      </c>
      <c r="K58" t="s">
        <v>65</v>
      </c>
      <c r="L58">
        <v>321.36</v>
      </c>
      <c r="M58">
        <v>20</v>
      </c>
      <c r="N58" s="3">
        <f t="shared" si="3"/>
        <v>6427.2000000000007</v>
      </c>
    </row>
    <row r="59" spans="1:14">
      <c r="A59" s="24" t="s">
        <v>251</v>
      </c>
      <c r="B59" t="s">
        <v>120</v>
      </c>
      <c r="C59" t="s">
        <v>119</v>
      </c>
      <c r="D59">
        <v>75</v>
      </c>
      <c r="E59">
        <v>50</v>
      </c>
      <c r="F59" s="3">
        <f t="shared" si="2"/>
        <v>3750</v>
      </c>
      <c r="J59" t="s">
        <v>318</v>
      </c>
      <c r="K59" t="s">
        <v>28</v>
      </c>
      <c r="L59">
        <v>162</v>
      </c>
      <c r="M59">
        <v>10</v>
      </c>
      <c r="N59" s="3">
        <f t="shared" si="3"/>
        <v>1620</v>
      </c>
    </row>
    <row r="60" spans="1:14">
      <c r="A60" s="24" t="s">
        <v>251</v>
      </c>
      <c r="B60" t="s">
        <v>121</v>
      </c>
      <c r="C60" t="s">
        <v>82</v>
      </c>
      <c r="D60">
        <v>270</v>
      </c>
      <c r="E60">
        <v>55</v>
      </c>
      <c r="F60" s="3">
        <f t="shared" si="2"/>
        <v>14850</v>
      </c>
      <c r="J60" t="s">
        <v>393</v>
      </c>
      <c r="K60" t="s">
        <v>75</v>
      </c>
      <c r="L60">
        <v>200</v>
      </c>
      <c r="M60">
        <v>2</v>
      </c>
      <c r="N60" s="3">
        <f t="shared" si="3"/>
        <v>400</v>
      </c>
    </row>
    <row r="61" spans="1:14">
      <c r="A61" s="24" t="s">
        <v>251</v>
      </c>
      <c r="B61" t="s">
        <v>122</v>
      </c>
      <c r="C61" t="s">
        <v>82</v>
      </c>
      <c r="D61">
        <v>255</v>
      </c>
      <c r="E61">
        <v>15</v>
      </c>
      <c r="F61" s="3">
        <f t="shared" si="2"/>
        <v>3825</v>
      </c>
      <c r="J61" t="s">
        <v>357</v>
      </c>
      <c r="K61" t="s">
        <v>312</v>
      </c>
      <c r="L61">
        <v>400</v>
      </c>
      <c r="M61">
        <v>2</v>
      </c>
      <c r="N61" s="3">
        <f t="shared" si="3"/>
        <v>800</v>
      </c>
    </row>
    <row r="62" spans="1:14" ht="30">
      <c r="A62" s="24" t="s">
        <v>251</v>
      </c>
      <c r="B62" s="48" t="s">
        <v>123</v>
      </c>
      <c r="C62" t="s">
        <v>82</v>
      </c>
      <c r="D62">
        <v>265</v>
      </c>
      <c r="E62">
        <v>73</v>
      </c>
      <c r="F62" s="3">
        <f t="shared" si="2"/>
        <v>19345</v>
      </c>
      <c r="J62" t="s">
        <v>433</v>
      </c>
      <c r="K62" t="s">
        <v>65</v>
      </c>
      <c r="L62">
        <v>400</v>
      </c>
      <c r="M62">
        <v>10</v>
      </c>
      <c r="N62" s="3">
        <f t="shared" si="3"/>
        <v>4000</v>
      </c>
    </row>
    <row r="63" spans="1:14">
      <c r="A63" s="24" t="s">
        <v>251</v>
      </c>
      <c r="B63" t="s">
        <v>140</v>
      </c>
      <c r="C63" t="s">
        <v>125</v>
      </c>
      <c r="D63">
        <v>400</v>
      </c>
      <c r="E63">
        <v>45</v>
      </c>
      <c r="F63" s="3">
        <f t="shared" si="2"/>
        <v>18000</v>
      </c>
      <c r="J63" t="s">
        <v>120</v>
      </c>
      <c r="K63" t="s">
        <v>119</v>
      </c>
      <c r="L63">
        <v>62.1</v>
      </c>
      <c r="M63">
        <v>51</v>
      </c>
      <c r="N63" s="3">
        <f t="shared" si="3"/>
        <v>3167.1</v>
      </c>
    </row>
    <row r="64" spans="1:14">
      <c r="A64" s="24" t="s">
        <v>251</v>
      </c>
      <c r="B64" t="s">
        <v>141</v>
      </c>
      <c r="C64" t="s">
        <v>125</v>
      </c>
      <c r="D64">
        <v>400</v>
      </c>
      <c r="E64">
        <v>40</v>
      </c>
      <c r="F64" s="3">
        <f t="shared" si="2"/>
        <v>16000</v>
      </c>
      <c r="J64" t="s">
        <v>429</v>
      </c>
      <c r="K64" t="s">
        <v>29</v>
      </c>
      <c r="L64">
        <v>400</v>
      </c>
      <c r="M64">
        <v>10</v>
      </c>
      <c r="N64" s="3">
        <f t="shared" si="3"/>
        <v>4000</v>
      </c>
    </row>
    <row r="65" spans="1:14">
      <c r="A65" s="24" t="s">
        <v>251</v>
      </c>
      <c r="B65" t="s">
        <v>142</v>
      </c>
      <c r="C65" t="s">
        <v>125</v>
      </c>
      <c r="D65">
        <v>400</v>
      </c>
      <c r="E65">
        <v>40</v>
      </c>
      <c r="F65" s="3">
        <f t="shared" si="2"/>
        <v>16000</v>
      </c>
      <c r="J65" t="s">
        <v>419</v>
      </c>
      <c r="K65" t="s">
        <v>29</v>
      </c>
      <c r="L65" s="3">
        <v>3000</v>
      </c>
      <c r="M65">
        <v>10</v>
      </c>
      <c r="N65" s="3">
        <f t="shared" si="3"/>
        <v>30000</v>
      </c>
    </row>
    <row r="66" spans="1:14">
      <c r="A66" s="24" t="s">
        <v>251</v>
      </c>
      <c r="B66" t="s">
        <v>143</v>
      </c>
      <c r="C66" t="s">
        <v>125</v>
      </c>
      <c r="D66">
        <v>400</v>
      </c>
      <c r="E66">
        <v>35</v>
      </c>
      <c r="F66" s="3">
        <f t="shared" si="2"/>
        <v>14000</v>
      </c>
      <c r="J66" t="s">
        <v>121</v>
      </c>
      <c r="K66" t="s">
        <v>82</v>
      </c>
      <c r="L66">
        <v>280</v>
      </c>
      <c r="M66">
        <v>65</v>
      </c>
      <c r="N66" s="3">
        <f t="shared" si="3"/>
        <v>18200</v>
      </c>
    </row>
    <row r="67" spans="1:14" ht="15" customHeight="1">
      <c r="A67" s="24" t="s">
        <v>251</v>
      </c>
      <c r="B67" t="s">
        <v>358</v>
      </c>
      <c r="C67" t="s">
        <v>75</v>
      </c>
      <c r="D67">
        <v>120</v>
      </c>
      <c r="E67">
        <v>10</v>
      </c>
      <c r="F67" s="3">
        <f t="shared" si="2"/>
        <v>1200</v>
      </c>
      <c r="J67" t="s">
        <v>122</v>
      </c>
      <c r="K67" t="s">
        <v>82</v>
      </c>
      <c r="L67">
        <v>180</v>
      </c>
      <c r="M67">
        <v>25</v>
      </c>
      <c r="N67" s="3">
        <f t="shared" si="3"/>
        <v>4500</v>
      </c>
    </row>
    <row r="68" spans="1:14">
      <c r="A68" s="24" t="s">
        <v>251</v>
      </c>
      <c r="B68" t="s">
        <v>362</v>
      </c>
      <c r="C68" t="s">
        <v>28</v>
      </c>
      <c r="D68">
        <v>10</v>
      </c>
      <c r="E68">
        <v>75</v>
      </c>
      <c r="F68" s="3">
        <f t="shared" si="2"/>
        <v>750</v>
      </c>
      <c r="J68" t="s">
        <v>250</v>
      </c>
      <c r="K68" t="s">
        <v>82</v>
      </c>
      <c r="L68">
        <v>220</v>
      </c>
      <c r="M68">
        <v>83</v>
      </c>
      <c r="N68" s="3">
        <f t="shared" si="3"/>
        <v>18260</v>
      </c>
    </row>
    <row r="69" spans="1:14">
      <c r="A69" s="24" t="s">
        <v>251</v>
      </c>
      <c r="B69" t="s">
        <v>151</v>
      </c>
      <c r="C69" t="s">
        <v>28</v>
      </c>
      <c r="D69">
        <v>50</v>
      </c>
      <c r="E69">
        <v>55</v>
      </c>
      <c r="F69" s="3">
        <f t="shared" si="2"/>
        <v>2750</v>
      </c>
      <c r="J69" t="s">
        <v>140</v>
      </c>
      <c r="K69" t="s">
        <v>125</v>
      </c>
      <c r="L69">
        <v>249.6</v>
      </c>
      <c r="M69">
        <v>45</v>
      </c>
      <c r="N69" s="3">
        <f t="shared" si="3"/>
        <v>11232</v>
      </c>
    </row>
    <row r="70" spans="1:14">
      <c r="A70" s="24" t="s">
        <v>251</v>
      </c>
      <c r="B70" t="s">
        <v>363</v>
      </c>
      <c r="C70" t="s">
        <v>28</v>
      </c>
      <c r="D70" s="3">
        <v>6500</v>
      </c>
      <c r="E70">
        <v>1</v>
      </c>
      <c r="F70" s="3">
        <f t="shared" si="2"/>
        <v>6500</v>
      </c>
      <c r="J70" t="s">
        <v>141</v>
      </c>
      <c r="K70" t="s">
        <v>125</v>
      </c>
      <c r="L70">
        <v>249.6</v>
      </c>
      <c r="M70">
        <v>40</v>
      </c>
      <c r="N70" s="3">
        <f t="shared" si="3"/>
        <v>9984</v>
      </c>
    </row>
    <row r="71" spans="1:14">
      <c r="A71" s="24" t="s">
        <v>251</v>
      </c>
      <c r="B71" t="s">
        <v>460</v>
      </c>
      <c r="C71" t="s">
        <v>28</v>
      </c>
      <c r="D71">
        <v>500</v>
      </c>
      <c r="E71">
        <v>2</v>
      </c>
      <c r="F71" s="3">
        <f t="shared" si="2"/>
        <v>1000</v>
      </c>
      <c r="J71" t="s">
        <v>142</v>
      </c>
      <c r="K71" t="s">
        <v>125</v>
      </c>
      <c r="L71">
        <v>249.6</v>
      </c>
      <c r="M71">
        <v>40</v>
      </c>
      <c r="N71" s="3">
        <f t="shared" si="3"/>
        <v>9984</v>
      </c>
    </row>
    <row r="72" spans="1:14">
      <c r="A72" s="24" t="s">
        <v>251</v>
      </c>
      <c r="B72" t="s">
        <v>365</v>
      </c>
      <c r="C72" t="s">
        <v>28</v>
      </c>
      <c r="D72">
        <v>80</v>
      </c>
      <c r="E72">
        <v>2</v>
      </c>
      <c r="F72" s="3">
        <f t="shared" si="2"/>
        <v>160</v>
      </c>
      <c r="J72" t="s">
        <v>143</v>
      </c>
      <c r="K72" t="s">
        <v>125</v>
      </c>
      <c r="L72">
        <v>249.6</v>
      </c>
      <c r="M72">
        <v>35</v>
      </c>
      <c r="N72" s="3">
        <f t="shared" si="3"/>
        <v>8736</v>
      </c>
    </row>
    <row r="73" spans="1:14">
      <c r="A73" s="24" t="s">
        <v>251</v>
      </c>
      <c r="B73" t="s">
        <v>366</v>
      </c>
      <c r="C73" t="s">
        <v>75</v>
      </c>
      <c r="D73">
        <v>390</v>
      </c>
      <c r="E73">
        <v>5</v>
      </c>
      <c r="F73" s="3">
        <f t="shared" si="2"/>
        <v>1950</v>
      </c>
      <c r="J73" t="s">
        <v>358</v>
      </c>
      <c r="K73" t="s">
        <v>75</v>
      </c>
      <c r="L73">
        <v>200</v>
      </c>
      <c r="M73">
        <v>10</v>
      </c>
      <c r="N73" s="3">
        <f t="shared" si="3"/>
        <v>2000</v>
      </c>
    </row>
    <row r="74" spans="1:14">
      <c r="A74" s="24" t="s">
        <v>251</v>
      </c>
      <c r="B74" t="s">
        <v>461</v>
      </c>
      <c r="C74" t="s">
        <v>163</v>
      </c>
      <c r="D74">
        <v>75</v>
      </c>
      <c r="E74">
        <v>5</v>
      </c>
      <c r="F74" s="3">
        <f t="shared" si="2"/>
        <v>375</v>
      </c>
      <c r="J74" t="s">
        <v>362</v>
      </c>
      <c r="K74" t="s">
        <v>28</v>
      </c>
      <c r="L74">
        <v>210</v>
      </c>
      <c r="M74">
        <v>25</v>
      </c>
      <c r="N74" s="3">
        <f t="shared" si="3"/>
        <v>5250</v>
      </c>
    </row>
    <row r="75" spans="1:14">
      <c r="A75" s="24" t="s">
        <v>251</v>
      </c>
      <c r="B75" t="s">
        <v>462</v>
      </c>
      <c r="C75" t="s">
        <v>163</v>
      </c>
      <c r="D75">
        <v>115</v>
      </c>
      <c r="E75">
        <v>4</v>
      </c>
      <c r="F75" s="3">
        <f t="shared" si="2"/>
        <v>460</v>
      </c>
      <c r="J75" t="s">
        <v>156</v>
      </c>
      <c r="K75" t="s">
        <v>28</v>
      </c>
      <c r="L75">
        <v>13.38</v>
      </c>
      <c r="M75">
        <v>2</v>
      </c>
      <c r="N75" s="3">
        <f t="shared" si="3"/>
        <v>26.76</v>
      </c>
    </row>
    <row r="76" spans="1:14">
      <c r="A76" s="24" t="s">
        <v>251</v>
      </c>
      <c r="B76" t="s">
        <v>368</v>
      </c>
      <c r="C76" t="s">
        <v>28</v>
      </c>
      <c r="D76">
        <v>160</v>
      </c>
      <c r="E76">
        <v>3</v>
      </c>
      <c r="F76" s="3">
        <f t="shared" si="2"/>
        <v>480</v>
      </c>
      <c r="J76" t="s">
        <v>336</v>
      </c>
      <c r="K76" t="s">
        <v>52</v>
      </c>
      <c r="L76">
        <v>400</v>
      </c>
      <c r="M76">
        <v>2</v>
      </c>
      <c r="N76" s="3">
        <f t="shared" si="3"/>
        <v>800</v>
      </c>
    </row>
    <row r="77" spans="1:14">
      <c r="A77" s="24" t="s">
        <v>251</v>
      </c>
      <c r="B77" t="s">
        <v>463</v>
      </c>
      <c r="C77" t="s">
        <v>28</v>
      </c>
      <c r="D77">
        <v>200</v>
      </c>
      <c r="E77">
        <v>3</v>
      </c>
      <c r="F77" s="3">
        <f t="shared" si="2"/>
        <v>600</v>
      </c>
      <c r="J77" t="s">
        <v>363</v>
      </c>
      <c r="K77" t="s">
        <v>28</v>
      </c>
      <c r="L77" s="3">
        <v>7000</v>
      </c>
      <c r="M77">
        <v>1</v>
      </c>
      <c r="N77" s="3">
        <f t="shared" si="3"/>
        <v>7000</v>
      </c>
    </row>
    <row r="78" spans="1:14">
      <c r="A78" s="24" t="s">
        <v>251</v>
      </c>
      <c r="B78" t="s">
        <v>178</v>
      </c>
      <c r="C78" t="s">
        <v>82</v>
      </c>
      <c r="D78">
        <v>270</v>
      </c>
      <c r="E78">
        <v>60</v>
      </c>
      <c r="F78" s="3">
        <f t="shared" si="2"/>
        <v>16200</v>
      </c>
      <c r="J78" t="s">
        <v>159</v>
      </c>
      <c r="K78" t="s">
        <v>29</v>
      </c>
      <c r="L78" s="3">
        <v>1540</v>
      </c>
      <c r="M78">
        <v>2</v>
      </c>
      <c r="N78" s="3">
        <f t="shared" si="3"/>
        <v>3080</v>
      </c>
    </row>
    <row r="79" spans="1:14">
      <c r="A79" s="24" t="s">
        <v>251</v>
      </c>
      <c r="B79" t="s">
        <v>179</v>
      </c>
      <c r="C79" t="s">
        <v>82</v>
      </c>
      <c r="D79">
        <v>280</v>
      </c>
      <c r="E79">
        <v>40</v>
      </c>
      <c r="F79" s="3">
        <f t="shared" si="2"/>
        <v>11200</v>
      </c>
      <c r="J79" t="s">
        <v>366</v>
      </c>
      <c r="K79" t="s">
        <v>75</v>
      </c>
      <c r="L79">
        <v>596</v>
      </c>
      <c r="M79">
        <v>5</v>
      </c>
      <c r="N79" s="3">
        <f t="shared" si="3"/>
        <v>2980</v>
      </c>
    </row>
    <row r="80" spans="1:14">
      <c r="A80" s="24" t="s">
        <v>251</v>
      </c>
      <c r="B80" t="s">
        <v>183</v>
      </c>
      <c r="C80" t="s">
        <v>52</v>
      </c>
      <c r="D80">
        <v>108</v>
      </c>
      <c r="E80">
        <v>110</v>
      </c>
      <c r="F80" s="3">
        <f t="shared" si="2"/>
        <v>11880</v>
      </c>
      <c r="J80" t="s">
        <v>162</v>
      </c>
      <c r="K80" t="s">
        <v>163</v>
      </c>
      <c r="L80">
        <v>100</v>
      </c>
      <c r="M80">
        <v>5</v>
      </c>
      <c r="N80" s="3">
        <f t="shared" si="3"/>
        <v>500</v>
      </c>
    </row>
    <row r="81" spans="1:14">
      <c r="A81" s="24" t="s">
        <v>251</v>
      </c>
      <c r="B81" t="s">
        <v>464</v>
      </c>
      <c r="C81" t="s">
        <v>28</v>
      </c>
      <c r="D81">
        <v>150</v>
      </c>
      <c r="E81">
        <v>30</v>
      </c>
      <c r="F81" s="3">
        <f t="shared" si="2"/>
        <v>4500</v>
      </c>
      <c r="J81" t="s">
        <v>367</v>
      </c>
      <c r="K81" t="s">
        <v>163</v>
      </c>
      <c r="L81">
        <v>80</v>
      </c>
      <c r="M81">
        <v>4</v>
      </c>
      <c r="N81" s="3">
        <f t="shared" si="3"/>
        <v>320</v>
      </c>
    </row>
    <row r="82" spans="1:14">
      <c r="A82" s="24" t="s">
        <v>251</v>
      </c>
      <c r="B82" t="s">
        <v>465</v>
      </c>
      <c r="C82" t="s">
        <v>28</v>
      </c>
      <c r="D82">
        <v>150</v>
      </c>
      <c r="E82">
        <v>30</v>
      </c>
      <c r="F82" s="3">
        <f t="shared" si="2"/>
        <v>4500</v>
      </c>
      <c r="J82" t="s">
        <v>368</v>
      </c>
      <c r="K82" t="s">
        <v>28</v>
      </c>
      <c r="L82">
        <v>250</v>
      </c>
      <c r="M82">
        <v>3</v>
      </c>
      <c r="N82" s="3">
        <f t="shared" si="3"/>
        <v>750</v>
      </c>
    </row>
    <row r="83" spans="1:14">
      <c r="A83" s="24" t="s">
        <v>251</v>
      </c>
      <c r="B83" t="s">
        <v>189</v>
      </c>
      <c r="C83" t="s">
        <v>65</v>
      </c>
      <c r="D83">
        <v>135</v>
      </c>
      <c r="E83">
        <v>100</v>
      </c>
      <c r="F83" s="3">
        <f t="shared" si="2"/>
        <v>13500</v>
      </c>
      <c r="J83" t="s">
        <v>369</v>
      </c>
      <c r="K83" t="s">
        <v>28</v>
      </c>
      <c r="L83">
        <v>200</v>
      </c>
      <c r="M83">
        <v>3</v>
      </c>
      <c r="N83" s="3">
        <f t="shared" si="3"/>
        <v>600</v>
      </c>
    </row>
    <row r="84" spans="1:14">
      <c r="A84" s="24" t="s">
        <v>251</v>
      </c>
      <c r="B84" t="s">
        <v>466</v>
      </c>
      <c r="C84" t="s">
        <v>82</v>
      </c>
      <c r="D84">
        <v>135</v>
      </c>
      <c r="E84">
        <v>50</v>
      </c>
      <c r="F84" s="3">
        <f t="shared" si="2"/>
        <v>6750</v>
      </c>
      <c r="J84" t="s">
        <v>178</v>
      </c>
      <c r="K84" t="s">
        <v>82</v>
      </c>
      <c r="L84">
        <v>170.56</v>
      </c>
      <c r="M84">
        <v>90</v>
      </c>
      <c r="N84" s="3">
        <f t="shared" si="3"/>
        <v>15350.4</v>
      </c>
    </row>
    <row r="85" spans="1:14">
      <c r="A85" s="24" t="s">
        <v>251</v>
      </c>
      <c r="B85" t="s">
        <v>192</v>
      </c>
      <c r="C85" t="s">
        <v>65</v>
      </c>
      <c r="D85">
        <v>40</v>
      </c>
      <c r="E85">
        <v>50</v>
      </c>
      <c r="F85" s="3">
        <f t="shared" si="2"/>
        <v>2000</v>
      </c>
      <c r="J85" t="s">
        <v>179</v>
      </c>
      <c r="K85" t="s">
        <v>82</v>
      </c>
      <c r="L85">
        <v>181.42</v>
      </c>
      <c r="M85">
        <v>100</v>
      </c>
      <c r="N85" s="3">
        <f t="shared" si="3"/>
        <v>18142</v>
      </c>
    </row>
    <row r="86" spans="1:14">
      <c r="A86" s="24" t="s">
        <v>251</v>
      </c>
      <c r="B86" t="s">
        <v>370</v>
      </c>
      <c r="C86" t="s">
        <v>30</v>
      </c>
      <c r="D86">
        <v>1300</v>
      </c>
      <c r="E86">
        <v>5</v>
      </c>
      <c r="F86" s="3">
        <f t="shared" si="2"/>
        <v>6500</v>
      </c>
      <c r="J86" t="s">
        <v>183</v>
      </c>
      <c r="K86" t="s">
        <v>52</v>
      </c>
      <c r="L86">
        <v>336</v>
      </c>
      <c r="M86">
        <v>95</v>
      </c>
      <c r="N86" s="3">
        <f t="shared" si="3"/>
        <v>31920</v>
      </c>
    </row>
    <row r="87" spans="1:14">
      <c r="A87" s="24" t="s">
        <v>251</v>
      </c>
      <c r="B87" t="s">
        <v>371</v>
      </c>
      <c r="C87" t="s">
        <v>28</v>
      </c>
      <c r="D87" s="3">
        <v>450</v>
      </c>
      <c r="E87">
        <v>7</v>
      </c>
      <c r="F87" s="3">
        <f t="shared" ref="F87:F114" si="4">E87*D87</f>
        <v>3150</v>
      </c>
      <c r="J87" t="s">
        <v>185</v>
      </c>
      <c r="K87" t="s">
        <v>28</v>
      </c>
      <c r="L87">
        <v>200</v>
      </c>
      <c r="M87">
        <v>30</v>
      </c>
      <c r="N87" s="3">
        <f t="shared" ref="N87:N114" si="5">M87*L87</f>
        <v>6000</v>
      </c>
    </row>
    <row r="88" spans="1:14">
      <c r="A88" s="24" t="s">
        <v>251</v>
      </c>
      <c r="B88" t="s">
        <v>372</v>
      </c>
      <c r="C88" t="s">
        <v>312</v>
      </c>
      <c r="D88">
        <v>950</v>
      </c>
      <c r="E88">
        <v>2</v>
      </c>
      <c r="F88" s="3">
        <f t="shared" si="4"/>
        <v>1900</v>
      </c>
      <c r="J88" t="s">
        <v>186</v>
      </c>
      <c r="K88" t="s">
        <v>28</v>
      </c>
      <c r="L88">
        <v>200</v>
      </c>
      <c r="M88">
        <v>30</v>
      </c>
      <c r="N88" s="3">
        <f t="shared" si="5"/>
        <v>6000</v>
      </c>
    </row>
    <row r="89" spans="1:14">
      <c r="A89" s="24" t="s">
        <v>251</v>
      </c>
      <c r="B89" t="s">
        <v>196</v>
      </c>
      <c r="C89" t="s">
        <v>52</v>
      </c>
      <c r="D89">
        <v>40</v>
      </c>
      <c r="E89">
        <v>10</v>
      </c>
      <c r="F89" s="3">
        <f t="shared" si="4"/>
        <v>400</v>
      </c>
      <c r="J89" t="s">
        <v>188</v>
      </c>
      <c r="K89" t="s">
        <v>28</v>
      </c>
      <c r="L89">
        <v>230</v>
      </c>
      <c r="M89">
        <v>30</v>
      </c>
      <c r="N89" s="3">
        <f t="shared" si="5"/>
        <v>6900</v>
      </c>
    </row>
    <row r="90" spans="1:14">
      <c r="A90" s="24" t="s">
        <v>251</v>
      </c>
      <c r="B90" t="s">
        <v>467</v>
      </c>
      <c r="C90" t="s">
        <v>28</v>
      </c>
      <c r="D90">
        <v>95</v>
      </c>
      <c r="E90">
        <v>4</v>
      </c>
      <c r="F90" s="3">
        <f t="shared" si="4"/>
        <v>380</v>
      </c>
      <c r="J90" t="s">
        <v>189</v>
      </c>
      <c r="K90" t="s">
        <v>65</v>
      </c>
      <c r="L90">
        <v>120</v>
      </c>
      <c r="M90">
        <v>130</v>
      </c>
      <c r="N90" s="3">
        <f t="shared" si="5"/>
        <v>15600</v>
      </c>
    </row>
    <row r="91" spans="1:14">
      <c r="A91" s="24" t="s">
        <v>251</v>
      </c>
      <c r="B91" t="s">
        <v>374</v>
      </c>
      <c r="C91" t="s">
        <v>28</v>
      </c>
      <c r="D91">
        <v>60</v>
      </c>
      <c r="E91">
        <v>2</v>
      </c>
      <c r="F91" s="3">
        <f t="shared" si="4"/>
        <v>120</v>
      </c>
      <c r="J91" t="s">
        <v>190</v>
      </c>
      <c r="K91" t="s">
        <v>65</v>
      </c>
      <c r="L91">
        <v>240</v>
      </c>
      <c r="M91">
        <v>5</v>
      </c>
      <c r="N91" s="3">
        <f t="shared" si="5"/>
        <v>1200</v>
      </c>
    </row>
    <row r="92" spans="1:14">
      <c r="A92" s="24" t="s">
        <v>251</v>
      </c>
      <c r="B92" t="s">
        <v>207</v>
      </c>
      <c r="C92" t="s">
        <v>28</v>
      </c>
      <c r="D92">
        <v>165</v>
      </c>
      <c r="E92">
        <v>8</v>
      </c>
      <c r="F92" s="3">
        <f t="shared" si="4"/>
        <v>1320</v>
      </c>
      <c r="J92" t="s">
        <v>191</v>
      </c>
      <c r="K92" t="s">
        <v>82</v>
      </c>
      <c r="L92">
        <v>199</v>
      </c>
      <c r="M92">
        <v>50</v>
      </c>
      <c r="N92" s="3">
        <f t="shared" si="5"/>
        <v>9950</v>
      </c>
    </row>
    <row r="93" spans="1:14">
      <c r="A93" s="24" t="s">
        <v>251</v>
      </c>
      <c r="B93" t="s">
        <v>211</v>
      </c>
      <c r="C93" t="s">
        <v>52</v>
      </c>
      <c r="D93">
        <v>1800</v>
      </c>
      <c r="E93">
        <v>10</v>
      </c>
      <c r="F93" s="3">
        <f t="shared" si="4"/>
        <v>18000</v>
      </c>
      <c r="J93" t="s">
        <v>192</v>
      </c>
      <c r="K93" t="s">
        <v>65</v>
      </c>
      <c r="L93">
        <v>20</v>
      </c>
      <c r="M93">
        <v>50</v>
      </c>
      <c r="N93" s="3">
        <f t="shared" si="5"/>
        <v>1000</v>
      </c>
    </row>
    <row r="94" spans="1:14">
      <c r="A94" s="24" t="s">
        <v>251</v>
      </c>
      <c r="B94" t="s">
        <v>212</v>
      </c>
      <c r="C94" t="s">
        <v>28</v>
      </c>
      <c r="D94">
        <v>35</v>
      </c>
      <c r="E94">
        <v>29</v>
      </c>
      <c r="F94" s="3">
        <f t="shared" si="4"/>
        <v>1015</v>
      </c>
      <c r="J94" t="s">
        <v>370</v>
      </c>
      <c r="K94" t="s">
        <v>30</v>
      </c>
      <c r="L94">
        <v>300</v>
      </c>
      <c r="M94">
        <v>5</v>
      </c>
      <c r="N94" s="3">
        <f t="shared" si="5"/>
        <v>1500</v>
      </c>
    </row>
    <row r="95" spans="1:14">
      <c r="A95" s="24" t="s">
        <v>251</v>
      </c>
      <c r="B95" t="s">
        <v>378</v>
      </c>
      <c r="C95" t="s">
        <v>312</v>
      </c>
      <c r="D95">
        <v>220</v>
      </c>
      <c r="E95">
        <v>2</v>
      </c>
      <c r="F95" s="3">
        <f t="shared" si="4"/>
        <v>440</v>
      </c>
      <c r="J95" t="s">
        <v>314</v>
      </c>
      <c r="K95" t="s">
        <v>67</v>
      </c>
      <c r="L95">
        <v>100</v>
      </c>
      <c r="M95">
        <v>40</v>
      </c>
      <c r="N95" s="3">
        <f t="shared" si="5"/>
        <v>4000</v>
      </c>
    </row>
    <row r="96" spans="1:14">
      <c r="A96" s="24" t="s">
        <v>251</v>
      </c>
      <c r="B96" t="s">
        <v>379</v>
      </c>
      <c r="C96" t="s">
        <v>28</v>
      </c>
      <c r="D96">
        <v>190</v>
      </c>
      <c r="E96">
        <v>2</v>
      </c>
      <c r="F96" s="3">
        <f t="shared" si="4"/>
        <v>380</v>
      </c>
      <c r="J96" t="s">
        <v>193</v>
      </c>
      <c r="K96" t="s">
        <v>65</v>
      </c>
      <c r="L96">
        <v>250</v>
      </c>
      <c r="M96">
        <v>10</v>
      </c>
      <c r="N96" s="3">
        <f t="shared" si="5"/>
        <v>2500</v>
      </c>
    </row>
    <row r="97" spans="1:14">
      <c r="A97" s="24" t="s">
        <v>251</v>
      </c>
      <c r="B97" t="s">
        <v>380</v>
      </c>
      <c r="C97" t="s">
        <v>28</v>
      </c>
      <c r="D97">
        <v>40</v>
      </c>
      <c r="E97">
        <v>5</v>
      </c>
      <c r="F97" s="3">
        <f t="shared" si="4"/>
        <v>200</v>
      </c>
      <c r="J97" t="s">
        <v>371</v>
      </c>
      <c r="K97" t="s">
        <v>28</v>
      </c>
      <c r="L97" s="3">
        <v>1000</v>
      </c>
      <c r="M97">
        <v>7</v>
      </c>
      <c r="N97" s="3">
        <f t="shared" si="5"/>
        <v>7000</v>
      </c>
    </row>
    <row r="98" spans="1:14">
      <c r="A98" s="24" t="s">
        <v>251</v>
      </c>
      <c r="B98" t="s">
        <v>468</v>
      </c>
      <c r="C98" t="s">
        <v>52</v>
      </c>
      <c r="D98">
        <v>200</v>
      </c>
      <c r="E98">
        <v>10</v>
      </c>
      <c r="F98" s="3">
        <f t="shared" si="4"/>
        <v>2000</v>
      </c>
      <c r="J98" t="s">
        <v>372</v>
      </c>
      <c r="K98" t="s">
        <v>312</v>
      </c>
      <c r="L98">
        <v>650</v>
      </c>
      <c r="M98">
        <v>2</v>
      </c>
      <c r="N98" s="3">
        <f t="shared" si="5"/>
        <v>1300</v>
      </c>
    </row>
    <row r="99" spans="1:14">
      <c r="A99" s="24" t="s">
        <v>251</v>
      </c>
      <c r="B99" t="s">
        <v>223</v>
      </c>
      <c r="C99" t="s">
        <v>65</v>
      </c>
      <c r="D99">
        <v>145</v>
      </c>
      <c r="E99">
        <v>15</v>
      </c>
      <c r="F99" s="3">
        <f t="shared" si="4"/>
        <v>2175</v>
      </c>
      <c r="J99" t="s">
        <v>196</v>
      </c>
      <c r="K99" t="s">
        <v>52</v>
      </c>
      <c r="L99">
        <v>32</v>
      </c>
      <c r="M99">
        <v>10</v>
      </c>
      <c r="N99" s="3">
        <f t="shared" si="5"/>
        <v>320</v>
      </c>
    </row>
    <row r="100" spans="1:14">
      <c r="A100" s="24" t="s">
        <v>251</v>
      </c>
      <c r="B100" t="s">
        <v>225</v>
      </c>
      <c r="C100" t="s">
        <v>28</v>
      </c>
      <c r="D100">
        <v>15</v>
      </c>
      <c r="E100">
        <v>30</v>
      </c>
      <c r="F100" s="3">
        <f t="shared" si="4"/>
        <v>450</v>
      </c>
      <c r="J100" t="s">
        <v>373</v>
      </c>
      <c r="K100" t="s">
        <v>28</v>
      </c>
      <c r="L100">
        <v>60</v>
      </c>
      <c r="M100">
        <v>4</v>
      </c>
      <c r="N100" s="3">
        <f t="shared" si="5"/>
        <v>240</v>
      </c>
    </row>
    <row r="101" spans="1:14">
      <c r="A101" s="24" t="s">
        <v>251</v>
      </c>
      <c r="B101" t="s">
        <v>231</v>
      </c>
      <c r="C101" t="s">
        <v>30</v>
      </c>
      <c r="D101">
        <v>50</v>
      </c>
      <c r="E101">
        <v>340</v>
      </c>
      <c r="F101" s="3">
        <f t="shared" si="4"/>
        <v>17000</v>
      </c>
      <c r="J101" t="s">
        <v>319</v>
      </c>
      <c r="K101" t="s">
        <v>30</v>
      </c>
      <c r="L101">
        <v>120</v>
      </c>
      <c r="M101">
        <v>6</v>
      </c>
      <c r="N101" s="3">
        <f t="shared" si="5"/>
        <v>720</v>
      </c>
    </row>
    <row r="102" spans="1:14">
      <c r="A102" s="24" t="s">
        <v>251</v>
      </c>
      <c r="B102" t="s">
        <v>232</v>
      </c>
      <c r="C102" t="s">
        <v>28</v>
      </c>
      <c r="D102">
        <v>95</v>
      </c>
      <c r="E102">
        <v>3</v>
      </c>
      <c r="F102" s="3">
        <f t="shared" si="4"/>
        <v>285</v>
      </c>
      <c r="J102" t="s">
        <v>337</v>
      </c>
      <c r="K102" t="s">
        <v>28</v>
      </c>
      <c r="L102" s="3">
        <v>1500</v>
      </c>
      <c r="M102">
        <v>3</v>
      </c>
      <c r="N102" s="3">
        <f t="shared" si="5"/>
        <v>4500</v>
      </c>
    </row>
    <row r="103" spans="1:14">
      <c r="A103" s="24" t="s">
        <v>251</v>
      </c>
      <c r="B103" t="s">
        <v>235</v>
      </c>
      <c r="C103" t="s">
        <v>28</v>
      </c>
      <c r="D103">
        <v>450</v>
      </c>
      <c r="E103">
        <v>4</v>
      </c>
      <c r="F103" s="3">
        <f t="shared" si="4"/>
        <v>1800</v>
      </c>
      <c r="J103" t="s">
        <v>434</v>
      </c>
      <c r="K103" t="s">
        <v>29</v>
      </c>
      <c r="L103">
        <v>550</v>
      </c>
      <c r="M103">
        <v>1</v>
      </c>
      <c r="N103" s="3">
        <f t="shared" si="5"/>
        <v>550</v>
      </c>
    </row>
    <row r="104" spans="1:14">
      <c r="A104" s="24" t="s">
        <v>251</v>
      </c>
      <c r="B104" t="s">
        <v>382</v>
      </c>
      <c r="C104" t="s">
        <v>28</v>
      </c>
      <c r="D104">
        <v>150</v>
      </c>
      <c r="E104">
        <v>1</v>
      </c>
      <c r="F104" s="3">
        <f t="shared" si="4"/>
        <v>150</v>
      </c>
      <c r="J104" t="s">
        <v>200</v>
      </c>
      <c r="K104" t="s">
        <v>201</v>
      </c>
      <c r="L104">
        <v>70.72</v>
      </c>
      <c r="M104">
        <v>2</v>
      </c>
      <c r="N104" s="3">
        <f t="shared" si="5"/>
        <v>141.44</v>
      </c>
    </row>
    <row r="105" spans="1:14">
      <c r="A105" s="24" t="s">
        <v>251</v>
      </c>
      <c r="B105" t="s">
        <v>236</v>
      </c>
      <c r="C105" t="s">
        <v>75</v>
      </c>
      <c r="D105">
        <v>110</v>
      </c>
      <c r="E105">
        <v>20</v>
      </c>
      <c r="F105" s="3">
        <f t="shared" si="4"/>
        <v>2200</v>
      </c>
      <c r="J105" t="s">
        <v>309</v>
      </c>
      <c r="K105" t="s">
        <v>28</v>
      </c>
      <c r="L105">
        <v>10</v>
      </c>
      <c r="M105">
        <v>185</v>
      </c>
      <c r="N105" s="3">
        <f t="shared" si="5"/>
        <v>1850</v>
      </c>
    </row>
    <row r="106" spans="1:14">
      <c r="A106" s="24" t="s">
        <v>251</v>
      </c>
      <c r="B106" t="s">
        <v>237</v>
      </c>
      <c r="C106" t="s">
        <v>75</v>
      </c>
      <c r="D106">
        <v>110</v>
      </c>
      <c r="E106">
        <v>15</v>
      </c>
      <c r="F106" s="3">
        <f t="shared" si="4"/>
        <v>1650</v>
      </c>
      <c r="J106" t="s">
        <v>374</v>
      </c>
      <c r="K106" t="s">
        <v>28</v>
      </c>
      <c r="L106">
        <v>130</v>
      </c>
      <c r="M106">
        <v>2</v>
      </c>
      <c r="N106" s="3">
        <f t="shared" si="5"/>
        <v>260</v>
      </c>
    </row>
    <row r="107" spans="1:14">
      <c r="A107" s="24" t="s">
        <v>251</v>
      </c>
      <c r="B107" t="s">
        <v>238</v>
      </c>
      <c r="C107" t="s">
        <v>75</v>
      </c>
      <c r="D107">
        <v>110</v>
      </c>
      <c r="E107">
        <v>15</v>
      </c>
      <c r="F107" s="3">
        <f t="shared" si="4"/>
        <v>1650</v>
      </c>
      <c r="J107" t="s">
        <v>333</v>
      </c>
      <c r="K107" t="s">
        <v>75</v>
      </c>
      <c r="L107">
        <v>400</v>
      </c>
      <c r="M107">
        <v>100</v>
      </c>
      <c r="N107" s="3">
        <f t="shared" si="5"/>
        <v>40000</v>
      </c>
    </row>
    <row r="108" spans="1:14">
      <c r="A108" s="24" t="s">
        <v>251</v>
      </c>
      <c r="B108" t="s">
        <v>239</v>
      </c>
      <c r="C108" t="s">
        <v>75</v>
      </c>
      <c r="D108">
        <v>110</v>
      </c>
      <c r="E108">
        <v>15</v>
      </c>
      <c r="F108" s="3">
        <f t="shared" si="4"/>
        <v>1650</v>
      </c>
      <c r="J108" t="s">
        <v>469</v>
      </c>
      <c r="K108" t="s">
        <v>75</v>
      </c>
      <c r="L108">
        <v>200</v>
      </c>
      <c r="M108">
        <v>10</v>
      </c>
      <c r="N108" s="3">
        <f t="shared" si="5"/>
        <v>2000</v>
      </c>
    </row>
    <row r="109" spans="1:14">
      <c r="A109" s="24" t="s">
        <v>251</v>
      </c>
      <c r="B109" t="s">
        <v>383</v>
      </c>
      <c r="C109" t="s">
        <v>28</v>
      </c>
      <c r="D109" s="3">
        <v>2000</v>
      </c>
      <c r="E109">
        <v>10</v>
      </c>
      <c r="F109" s="3">
        <f t="shared" si="4"/>
        <v>20000</v>
      </c>
      <c r="J109" t="s">
        <v>207</v>
      </c>
      <c r="K109" t="s">
        <v>28</v>
      </c>
      <c r="L109">
        <v>300</v>
      </c>
      <c r="M109">
        <v>8</v>
      </c>
      <c r="N109" s="3">
        <f t="shared" si="5"/>
        <v>2400</v>
      </c>
    </row>
    <row r="110" spans="1:14">
      <c r="A110" s="24" t="s">
        <v>251</v>
      </c>
      <c r="B110" t="s">
        <v>384</v>
      </c>
      <c r="C110" t="s">
        <v>30</v>
      </c>
      <c r="D110" s="3">
        <v>500</v>
      </c>
      <c r="E110">
        <v>20</v>
      </c>
      <c r="F110" s="3">
        <f t="shared" si="4"/>
        <v>10000</v>
      </c>
      <c r="J110" t="s">
        <v>211</v>
      </c>
      <c r="K110" t="s">
        <v>52</v>
      </c>
      <c r="L110">
        <v>750</v>
      </c>
      <c r="M110">
        <v>10</v>
      </c>
      <c r="N110" s="3">
        <f t="shared" si="5"/>
        <v>7500</v>
      </c>
    </row>
    <row r="111" spans="1:14">
      <c r="A111" s="24" t="s">
        <v>251</v>
      </c>
      <c r="B111" t="s">
        <v>321</v>
      </c>
      <c r="C111" t="s">
        <v>28</v>
      </c>
      <c r="D111">
        <v>210</v>
      </c>
      <c r="E111">
        <v>3</v>
      </c>
      <c r="F111" s="3">
        <f t="shared" si="4"/>
        <v>630</v>
      </c>
      <c r="J111" t="s">
        <v>212</v>
      </c>
      <c r="K111" t="s">
        <v>28</v>
      </c>
      <c r="L111">
        <v>34.61</v>
      </c>
      <c r="M111">
        <v>29</v>
      </c>
      <c r="N111" s="3">
        <f t="shared" si="5"/>
        <v>1003.6899999999999</v>
      </c>
    </row>
    <row r="112" spans="1:14">
      <c r="A112" s="24" t="s">
        <v>251</v>
      </c>
      <c r="B112" t="s">
        <v>385</v>
      </c>
      <c r="C112" t="s">
        <v>28</v>
      </c>
      <c r="D112">
        <v>130</v>
      </c>
      <c r="E112">
        <v>15</v>
      </c>
      <c r="F112" s="3">
        <f t="shared" si="4"/>
        <v>1950</v>
      </c>
      <c r="J112" t="s">
        <v>395</v>
      </c>
      <c r="K112" t="s">
        <v>163</v>
      </c>
      <c r="L112">
        <v>100</v>
      </c>
      <c r="M112">
        <v>2</v>
      </c>
      <c r="N112" s="3">
        <f t="shared" si="5"/>
        <v>200</v>
      </c>
    </row>
    <row r="113" spans="1:14">
      <c r="A113" s="24" t="s">
        <v>251</v>
      </c>
      <c r="B113" t="s">
        <v>386</v>
      </c>
      <c r="C113" t="s">
        <v>28</v>
      </c>
      <c r="D113" s="3">
        <v>5000</v>
      </c>
      <c r="E113">
        <v>2</v>
      </c>
      <c r="F113" s="3">
        <f t="shared" si="4"/>
        <v>10000</v>
      </c>
      <c r="J113" t="s">
        <v>378</v>
      </c>
      <c r="K113" t="s">
        <v>312</v>
      </c>
      <c r="L113">
        <v>500</v>
      </c>
      <c r="M113">
        <v>2</v>
      </c>
      <c r="N113" s="3">
        <f t="shared" si="5"/>
        <v>1000</v>
      </c>
    </row>
    <row r="114" spans="1:14">
      <c r="A114" s="24" t="s">
        <v>251</v>
      </c>
      <c r="B114" t="s">
        <v>241</v>
      </c>
      <c r="C114" t="s">
        <v>52</v>
      </c>
      <c r="D114">
        <v>100</v>
      </c>
      <c r="E114">
        <v>5</v>
      </c>
      <c r="F114" s="3">
        <f t="shared" si="4"/>
        <v>500</v>
      </c>
      <c r="J114" t="s">
        <v>379</v>
      </c>
      <c r="K114" t="s">
        <v>28</v>
      </c>
      <c r="L114">
        <v>60</v>
      </c>
      <c r="M114">
        <v>2</v>
      </c>
      <c r="N114" s="3">
        <f t="shared" si="5"/>
        <v>120</v>
      </c>
    </row>
    <row r="115" spans="1:14">
      <c r="A115" s="24"/>
      <c r="C115"/>
      <c r="D115"/>
      <c r="E115"/>
      <c r="F115" s="46">
        <f>SUM(F23:F114)</f>
        <v>661799</v>
      </c>
      <c r="N115" s="3"/>
    </row>
    <row r="116" spans="1:14">
      <c r="A116" s="24"/>
      <c r="C116"/>
      <c r="D116"/>
      <c r="E116"/>
      <c r="F116" s="3"/>
      <c r="N116" s="3"/>
    </row>
    <row r="117" spans="1:14">
      <c r="A117" s="24" t="s">
        <v>387</v>
      </c>
      <c r="B117" t="s">
        <v>469</v>
      </c>
      <c r="C117" t="s">
        <v>75</v>
      </c>
      <c r="D117">
        <v>120</v>
      </c>
      <c r="E117">
        <v>10</v>
      </c>
      <c r="F117" s="3">
        <f t="shared" ref="F117:F125" si="6">E117*D117</f>
        <v>1200</v>
      </c>
      <c r="J117" t="s">
        <v>219</v>
      </c>
      <c r="K117" t="s">
        <v>28</v>
      </c>
      <c r="L117">
        <v>200</v>
      </c>
      <c r="M117">
        <v>10</v>
      </c>
      <c r="N117" s="3">
        <f t="shared" ref="N117:N125" si="7">M117*L117</f>
        <v>2000</v>
      </c>
    </row>
    <row r="118" spans="1:14">
      <c r="A118" s="24" t="s">
        <v>387</v>
      </c>
      <c r="B118" t="s">
        <v>470</v>
      </c>
      <c r="C118" t="s">
        <v>65</v>
      </c>
      <c r="D118">
        <v>190</v>
      </c>
      <c r="E118">
        <v>2</v>
      </c>
      <c r="F118" s="3">
        <f t="shared" si="6"/>
        <v>380</v>
      </c>
      <c r="J118" t="s">
        <v>223</v>
      </c>
      <c r="K118" t="s">
        <v>65</v>
      </c>
      <c r="L118">
        <v>145</v>
      </c>
      <c r="M118">
        <v>15</v>
      </c>
      <c r="N118" s="3">
        <f t="shared" si="7"/>
        <v>2175</v>
      </c>
    </row>
    <row r="119" spans="1:14">
      <c r="A119" s="24" t="s">
        <v>387</v>
      </c>
      <c r="B119" t="s">
        <v>389</v>
      </c>
      <c r="C119" t="s">
        <v>304</v>
      </c>
      <c r="D119">
        <v>50</v>
      </c>
      <c r="E119">
        <v>50</v>
      </c>
      <c r="F119" s="3">
        <f t="shared" si="6"/>
        <v>2500</v>
      </c>
      <c r="J119" t="s">
        <v>225</v>
      </c>
      <c r="K119" t="s">
        <v>28</v>
      </c>
      <c r="L119">
        <v>10</v>
      </c>
      <c r="M119">
        <v>30</v>
      </c>
      <c r="N119" s="3">
        <f t="shared" si="7"/>
        <v>300</v>
      </c>
    </row>
    <row r="120" spans="1:14">
      <c r="A120" s="24" t="s">
        <v>387</v>
      </c>
      <c r="B120" t="s">
        <v>390</v>
      </c>
      <c r="C120" t="s">
        <v>304</v>
      </c>
      <c r="D120">
        <v>50</v>
      </c>
      <c r="E120">
        <v>100</v>
      </c>
      <c r="F120" s="3">
        <f t="shared" si="6"/>
        <v>5000</v>
      </c>
      <c r="J120" t="s">
        <v>338</v>
      </c>
      <c r="K120" t="s">
        <v>29</v>
      </c>
      <c r="L120" s="3">
        <v>1315.6</v>
      </c>
      <c r="M120">
        <v>1</v>
      </c>
      <c r="N120" s="3">
        <f t="shared" si="7"/>
        <v>1315.6</v>
      </c>
    </row>
    <row r="121" spans="1:14">
      <c r="A121" s="24" t="s">
        <v>387</v>
      </c>
      <c r="B121" t="s">
        <v>391</v>
      </c>
      <c r="C121" t="s">
        <v>304</v>
      </c>
      <c r="D121">
        <v>50</v>
      </c>
      <c r="E121">
        <v>50</v>
      </c>
      <c r="F121" s="3">
        <f t="shared" si="6"/>
        <v>2500</v>
      </c>
      <c r="J121" t="s">
        <v>230</v>
      </c>
      <c r="K121" t="s">
        <v>30</v>
      </c>
      <c r="L121">
        <v>10.09</v>
      </c>
      <c r="M121">
        <v>1</v>
      </c>
      <c r="N121" s="3">
        <f t="shared" si="7"/>
        <v>10.09</v>
      </c>
    </row>
    <row r="122" spans="1:14">
      <c r="A122" s="24" t="s">
        <v>387</v>
      </c>
      <c r="B122" t="s">
        <v>471</v>
      </c>
      <c r="C122" t="s">
        <v>28</v>
      </c>
      <c r="D122">
        <v>198</v>
      </c>
      <c r="E122">
        <v>15</v>
      </c>
      <c r="F122" s="3">
        <f t="shared" si="6"/>
        <v>2970</v>
      </c>
      <c r="J122" t="s">
        <v>231</v>
      </c>
      <c r="K122" t="s">
        <v>30</v>
      </c>
      <c r="L122">
        <v>19.97</v>
      </c>
      <c r="M122">
        <v>340</v>
      </c>
      <c r="N122" s="3">
        <f t="shared" si="7"/>
        <v>6789.7999999999993</v>
      </c>
    </row>
    <row r="123" spans="1:14">
      <c r="A123" s="24" t="s">
        <v>387</v>
      </c>
      <c r="B123" t="s">
        <v>393</v>
      </c>
      <c r="C123" t="s">
        <v>75</v>
      </c>
      <c r="D123">
        <v>385</v>
      </c>
      <c r="E123">
        <v>2</v>
      </c>
      <c r="F123" s="3">
        <f t="shared" si="6"/>
        <v>770</v>
      </c>
      <c r="J123" t="s">
        <v>315</v>
      </c>
      <c r="K123" t="s">
        <v>52</v>
      </c>
      <c r="L123">
        <v>20</v>
      </c>
      <c r="M123">
        <v>5</v>
      </c>
      <c r="N123" s="3">
        <f t="shared" si="7"/>
        <v>100</v>
      </c>
    </row>
    <row r="124" spans="1:14">
      <c r="A124" s="24" t="s">
        <v>387</v>
      </c>
      <c r="B124" t="s">
        <v>395</v>
      </c>
      <c r="C124" t="s">
        <v>163</v>
      </c>
      <c r="D124">
        <v>165</v>
      </c>
      <c r="E124">
        <v>2</v>
      </c>
      <c r="F124" s="3">
        <f t="shared" si="6"/>
        <v>330</v>
      </c>
      <c r="J124" t="s">
        <v>232</v>
      </c>
      <c r="K124" t="s">
        <v>28</v>
      </c>
      <c r="L124">
        <v>50</v>
      </c>
      <c r="M124">
        <v>3</v>
      </c>
      <c r="N124" s="3">
        <f t="shared" si="7"/>
        <v>150</v>
      </c>
    </row>
    <row r="125" spans="1:14">
      <c r="A125" s="24" t="s">
        <v>387</v>
      </c>
      <c r="B125" t="s">
        <v>396</v>
      </c>
      <c r="C125" t="s">
        <v>28</v>
      </c>
      <c r="D125" s="3">
        <v>3980</v>
      </c>
      <c r="E125">
        <v>2</v>
      </c>
      <c r="F125" s="3">
        <f t="shared" si="6"/>
        <v>7960</v>
      </c>
      <c r="J125" t="s">
        <v>235</v>
      </c>
      <c r="K125" t="s">
        <v>28</v>
      </c>
      <c r="L125">
        <v>250</v>
      </c>
      <c r="M125">
        <v>4</v>
      </c>
      <c r="N125" s="3">
        <f t="shared" si="7"/>
        <v>1000</v>
      </c>
    </row>
    <row r="126" spans="1:14">
      <c r="A126" s="24"/>
      <c r="C126"/>
      <c r="D126" s="3"/>
      <c r="E126"/>
      <c r="F126" s="46">
        <f>SUM(F117:F125)</f>
        <v>23610</v>
      </c>
      <c r="N126" s="3"/>
    </row>
    <row r="127" spans="1:14">
      <c r="A127" s="24"/>
      <c r="C127"/>
      <c r="D127" s="3"/>
      <c r="E127"/>
      <c r="F127" s="3"/>
      <c r="N127" s="3"/>
    </row>
    <row r="128" spans="1:14" ht="15.75" customHeight="1">
      <c r="A128" s="24" t="s">
        <v>253</v>
      </c>
      <c r="B128" t="s">
        <v>72</v>
      </c>
      <c r="C128" t="s">
        <v>29</v>
      </c>
      <c r="D128" s="3">
        <v>12000</v>
      </c>
      <c r="E128">
        <v>1</v>
      </c>
      <c r="F128" s="3">
        <f t="shared" ref="F128:F138" si="8">E128*D128</f>
        <v>12000</v>
      </c>
      <c r="J128" t="s">
        <v>382</v>
      </c>
      <c r="K128" t="s">
        <v>28</v>
      </c>
      <c r="L128">
        <v>202</v>
      </c>
      <c r="M128">
        <v>1</v>
      </c>
      <c r="N128" s="3">
        <f t="shared" ref="N128:N138" si="9">M128*L128</f>
        <v>202</v>
      </c>
    </row>
    <row r="129" spans="1:14">
      <c r="A129" s="24" t="s">
        <v>253</v>
      </c>
      <c r="B129" t="s">
        <v>83</v>
      </c>
      <c r="C129" t="s">
        <v>28</v>
      </c>
      <c r="D129">
        <v>50</v>
      </c>
      <c r="E129">
        <v>32</v>
      </c>
      <c r="F129" s="3">
        <f t="shared" si="8"/>
        <v>1600</v>
      </c>
      <c r="J129" t="s">
        <v>236</v>
      </c>
      <c r="K129" t="s">
        <v>75</v>
      </c>
      <c r="L129">
        <v>300</v>
      </c>
      <c r="M129">
        <v>20</v>
      </c>
      <c r="N129" s="3">
        <f t="shared" si="9"/>
        <v>6000</v>
      </c>
    </row>
    <row r="130" spans="1:14">
      <c r="A130" s="24" t="s">
        <v>253</v>
      </c>
      <c r="B130" t="s">
        <v>85</v>
      </c>
      <c r="C130" t="s">
        <v>28</v>
      </c>
      <c r="D130">
        <v>240</v>
      </c>
      <c r="E130">
        <v>10</v>
      </c>
      <c r="F130" s="3">
        <f t="shared" si="8"/>
        <v>2400</v>
      </c>
      <c r="J130" t="s">
        <v>238</v>
      </c>
      <c r="K130" t="s">
        <v>75</v>
      </c>
      <c r="L130">
        <v>300</v>
      </c>
      <c r="M130">
        <v>15</v>
      </c>
      <c r="N130" s="3">
        <f t="shared" si="9"/>
        <v>4500</v>
      </c>
    </row>
    <row r="131" spans="1:14">
      <c r="A131" s="24" t="s">
        <v>253</v>
      </c>
      <c r="B131" t="s">
        <v>457</v>
      </c>
      <c r="C131" t="s">
        <v>67</v>
      </c>
      <c r="D131">
        <v>700</v>
      </c>
      <c r="E131">
        <v>10</v>
      </c>
      <c r="F131" s="3">
        <f t="shared" si="8"/>
        <v>7000</v>
      </c>
      <c r="J131" t="s">
        <v>239</v>
      </c>
      <c r="K131" t="s">
        <v>75</v>
      </c>
      <c r="L131">
        <v>300</v>
      </c>
      <c r="M131">
        <v>15</v>
      </c>
      <c r="N131" s="3">
        <f t="shared" si="9"/>
        <v>4500</v>
      </c>
    </row>
    <row r="132" spans="1:14">
      <c r="A132" s="24" t="s">
        <v>253</v>
      </c>
      <c r="B132" t="s">
        <v>419</v>
      </c>
      <c r="C132" t="s">
        <v>29</v>
      </c>
      <c r="D132" s="3">
        <v>1700</v>
      </c>
      <c r="E132">
        <v>10</v>
      </c>
      <c r="F132" s="3">
        <f t="shared" si="8"/>
        <v>17000</v>
      </c>
      <c r="J132" t="s">
        <v>320</v>
      </c>
      <c r="K132" t="s">
        <v>29</v>
      </c>
      <c r="L132">
        <v>111.3</v>
      </c>
      <c r="M132">
        <v>2</v>
      </c>
      <c r="N132" s="3">
        <f t="shared" si="9"/>
        <v>222.6</v>
      </c>
    </row>
    <row r="133" spans="1:14">
      <c r="A133" s="24" t="s">
        <v>253</v>
      </c>
      <c r="B133" t="s">
        <v>159</v>
      </c>
      <c r="C133" t="s">
        <v>29</v>
      </c>
      <c r="D133" s="3">
        <v>2500</v>
      </c>
      <c r="E133">
        <v>2</v>
      </c>
      <c r="F133" s="3">
        <f t="shared" si="8"/>
        <v>5000</v>
      </c>
      <c r="J133" t="s">
        <v>383</v>
      </c>
      <c r="K133" t="s">
        <v>28</v>
      </c>
      <c r="L133" s="3">
        <v>2000</v>
      </c>
      <c r="M133">
        <v>10</v>
      </c>
      <c r="N133" s="3">
        <f t="shared" si="9"/>
        <v>20000</v>
      </c>
    </row>
    <row r="134" spans="1:14">
      <c r="A134" s="24" t="s">
        <v>253</v>
      </c>
      <c r="B134" t="s">
        <v>178</v>
      </c>
      <c r="C134" t="s">
        <v>82</v>
      </c>
      <c r="D134">
        <v>270</v>
      </c>
      <c r="E134">
        <v>30</v>
      </c>
      <c r="F134" s="3">
        <f t="shared" si="8"/>
        <v>8100</v>
      </c>
      <c r="J134" t="s">
        <v>321</v>
      </c>
      <c r="K134" t="s">
        <v>28</v>
      </c>
      <c r="L134">
        <v>23.9</v>
      </c>
      <c r="M134">
        <v>6</v>
      </c>
      <c r="N134" s="3">
        <f t="shared" si="9"/>
        <v>143.39999999999998</v>
      </c>
    </row>
    <row r="135" spans="1:14" ht="17.25" customHeight="1">
      <c r="A135" s="24" t="s">
        <v>253</v>
      </c>
      <c r="B135" t="s">
        <v>179</v>
      </c>
      <c r="C135" t="s">
        <v>82</v>
      </c>
      <c r="D135">
        <v>280</v>
      </c>
      <c r="E135">
        <v>60</v>
      </c>
      <c r="F135" s="3">
        <f t="shared" si="8"/>
        <v>16800</v>
      </c>
      <c r="J135" s="50" t="s">
        <v>472</v>
      </c>
      <c r="K135" t="s">
        <v>29</v>
      </c>
      <c r="L135" s="3">
        <v>2000</v>
      </c>
      <c r="M135">
        <v>10</v>
      </c>
      <c r="N135" s="3">
        <f t="shared" si="9"/>
        <v>20000</v>
      </c>
    </row>
    <row r="136" spans="1:14" ht="60">
      <c r="A136" s="49" t="s">
        <v>253</v>
      </c>
      <c r="B136" s="50" t="s">
        <v>472</v>
      </c>
      <c r="C136" s="51" t="s">
        <v>29</v>
      </c>
      <c r="D136" s="52">
        <v>2000</v>
      </c>
      <c r="E136" s="51">
        <v>10</v>
      </c>
      <c r="F136" s="3">
        <f t="shared" si="8"/>
        <v>20000</v>
      </c>
      <c r="J136" t="s">
        <v>386</v>
      </c>
      <c r="K136" t="s">
        <v>28</v>
      </c>
      <c r="L136" s="3">
        <v>4500</v>
      </c>
      <c r="M136">
        <v>2</v>
      </c>
      <c r="N136" s="3">
        <f t="shared" si="9"/>
        <v>9000</v>
      </c>
    </row>
    <row r="137" spans="1:14">
      <c r="A137" s="24" t="s">
        <v>253</v>
      </c>
      <c r="B137" t="s">
        <v>421</v>
      </c>
      <c r="C137" t="s">
        <v>29</v>
      </c>
      <c r="D137" s="3">
        <v>3600</v>
      </c>
      <c r="E137">
        <v>2</v>
      </c>
      <c r="F137" s="3">
        <f t="shared" si="8"/>
        <v>7200</v>
      </c>
      <c r="J137" t="s">
        <v>421</v>
      </c>
      <c r="K137" t="s">
        <v>29</v>
      </c>
      <c r="L137" s="3">
        <v>5000</v>
      </c>
      <c r="M137">
        <v>2</v>
      </c>
      <c r="N137" s="3">
        <f t="shared" si="9"/>
        <v>10000</v>
      </c>
    </row>
    <row r="138" spans="1:14">
      <c r="A138" s="24" t="s">
        <v>253</v>
      </c>
      <c r="B138" t="s">
        <v>422</v>
      </c>
      <c r="C138" t="s">
        <v>29</v>
      </c>
      <c r="D138" s="3">
        <v>6800</v>
      </c>
      <c r="E138">
        <v>1</v>
      </c>
      <c r="F138" s="3">
        <f t="shared" si="8"/>
        <v>6800</v>
      </c>
      <c r="J138" t="s">
        <v>422</v>
      </c>
      <c r="K138" t="s">
        <v>29</v>
      </c>
      <c r="L138" s="3">
        <v>7000</v>
      </c>
      <c r="M138">
        <v>1</v>
      </c>
      <c r="N138" s="3">
        <f t="shared" si="9"/>
        <v>7000</v>
      </c>
    </row>
    <row r="139" spans="1:14">
      <c r="A139" s="24"/>
      <c r="C139"/>
      <c r="D139" s="3"/>
      <c r="E139"/>
      <c r="F139" s="46">
        <f>SUM(F128:F138)</f>
        <v>103900</v>
      </c>
      <c r="L139" s="3"/>
      <c r="N139" s="3"/>
    </row>
    <row r="140" spans="1:14">
      <c r="A140" s="24"/>
      <c r="C140"/>
      <c r="D140" s="3"/>
      <c r="E140"/>
      <c r="F140" s="3"/>
      <c r="L140" s="3"/>
      <c r="N140" s="3"/>
    </row>
    <row r="141" spans="1:14">
      <c r="A141" s="24" t="s">
        <v>249</v>
      </c>
      <c r="B141" t="s">
        <v>48</v>
      </c>
      <c r="C141" t="s">
        <v>28</v>
      </c>
      <c r="D141">
        <v>108</v>
      </c>
      <c r="E141">
        <v>2</v>
      </c>
      <c r="F141" s="3">
        <f t="shared" ref="F141:F163" si="10">E141*D141</f>
        <v>216</v>
      </c>
      <c r="J141" t="s">
        <v>436</v>
      </c>
      <c r="K141" t="s">
        <v>29</v>
      </c>
      <c r="L141" s="3">
        <v>2000</v>
      </c>
      <c r="M141">
        <v>1</v>
      </c>
      <c r="N141" s="3">
        <f>M141*L141</f>
        <v>2000</v>
      </c>
    </row>
    <row r="142" spans="1:14">
      <c r="A142" s="24" t="s">
        <v>249</v>
      </c>
      <c r="B142" t="s">
        <v>74</v>
      </c>
      <c r="C142" t="s">
        <v>75</v>
      </c>
      <c r="D142">
        <v>190</v>
      </c>
      <c r="E142">
        <v>1</v>
      </c>
      <c r="F142" s="3">
        <f t="shared" si="10"/>
        <v>190</v>
      </c>
      <c r="J142" t="s">
        <v>396</v>
      </c>
      <c r="K142" t="s">
        <v>28</v>
      </c>
      <c r="L142" s="3">
        <v>2500</v>
      </c>
      <c r="M142">
        <v>2</v>
      </c>
      <c r="N142" s="3">
        <f>M142*L142</f>
        <v>5000</v>
      </c>
    </row>
    <row r="143" spans="1:14">
      <c r="A143" s="24" t="s">
        <v>249</v>
      </c>
      <c r="B143" t="s">
        <v>76</v>
      </c>
      <c r="C143" t="s">
        <v>28</v>
      </c>
      <c r="D143">
        <v>65</v>
      </c>
      <c r="E143">
        <v>1</v>
      </c>
      <c r="F143" s="3">
        <f t="shared" si="10"/>
        <v>65</v>
      </c>
      <c r="J143" t="s">
        <v>241</v>
      </c>
      <c r="K143" t="s">
        <v>52</v>
      </c>
      <c r="L143">
        <v>900</v>
      </c>
      <c r="M143">
        <v>5</v>
      </c>
      <c r="N143" s="3">
        <f>M143*L143</f>
        <v>4500</v>
      </c>
    </row>
    <row r="144" spans="1:14">
      <c r="A144" s="24" t="s">
        <v>249</v>
      </c>
      <c r="B144" t="s">
        <v>83</v>
      </c>
      <c r="C144" t="s">
        <v>28</v>
      </c>
      <c r="D144">
        <v>50</v>
      </c>
      <c r="E144">
        <v>2</v>
      </c>
      <c r="F144" s="3">
        <f t="shared" si="10"/>
        <v>100</v>
      </c>
      <c r="N144" s="3">
        <f>SUM(N3:N143)</f>
        <v>855872.2699999999</v>
      </c>
    </row>
    <row r="145" spans="1:14">
      <c r="A145" s="24" t="s">
        <v>249</v>
      </c>
      <c r="B145" t="s">
        <v>85</v>
      </c>
      <c r="C145" t="s">
        <v>28</v>
      </c>
      <c r="D145">
        <v>240</v>
      </c>
      <c r="E145">
        <v>1</v>
      </c>
      <c r="F145" s="3">
        <f t="shared" si="10"/>
        <v>240</v>
      </c>
      <c r="N145" s="3"/>
    </row>
    <row r="146" spans="1:14">
      <c r="A146" s="24" t="s">
        <v>249</v>
      </c>
      <c r="B146" t="s">
        <v>86</v>
      </c>
      <c r="C146" t="s">
        <v>75</v>
      </c>
      <c r="D146">
        <v>105</v>
      </c>
      <c r="E146">
        <v>4</v>
      </c>
      <c r="F146" s="3">
        <f t="shared" si="10"/>
        <v>420</v>
      </c>
      <c r="N146" s="3"/>
    </row>
    <row r="147" spans="1:14">
      <c r="A147" s="24" t="s">
        <v>249</v>
      </c>
      <c r="B147" t="s">
        <v>91</v>
      </c>
      <c r="C147" t="s">
        <v>28</v>
      </c>
      <c r="D147">
        <v>75</v>
      </c>
      <c r="E147">
        <v>1</v>
      </c>
      <c r="F147" s="3">
        <f t="shared" si="10"/>
        <v>75</v>
      </c>
      <c r="N147" s="3"/>
    </row>
    <row r="148" spans="1:14">
      <c r="A148" s="24" t="s">
        <v>249</v>
      </c>
      <c r="B148" t="s">
        <v>98</v>
      </c>
      <c r="C148" t="s">
        <v>28</v>
      </c>
      <c r="D148">
        <v>28</v>
      </c>
      <c r="E148">
        <v>3</v>
      </c>
      <c r="F148" s="3">
        <f t="shared" si="10"/>
        <v>84</v>
      </c>
      <c r="N148" s="16"/>
    </row>
    <row r="149" spans="1:14">
      <c r="A149" s="24" t="s">
        <v>249</v>
      </c>
      <c r="B149" t="s">
        <v>473</v>
      </c>
      <c r="C149" t="s">
        <v>29</v>
      </c>
      <c r="D149" s="3">
        <v>1400</v>
      </c>
      <c r="E149">
        <v>1</v>
      </c>
      <c r="F149" s="3">
        <f t="shared" si="10"/>
        <v>1400</v>
      </c>
      <c r="N149" s="3"/>
    </row>
    <row r="150" spans="1:14">
      <c r="A150" s="24" t="s">
        <v>249</v>
      </c>
      <c r="B150" t="s">
        <v>103</v>
      </c>
      <c r="C150" t="s">
        <v>28</v>
      </c>
      <c r="D150">
        <v>650</v>
      </c>
      <c r="E150">
        <v>1</v>
      </c>
      <c r="F150" s="3">
        <f t="shared" si="10"/>
        <v>650</v>
      </c>
      <c r="N150" s="3"/>
    </row>
    <row r="151" spans="1:14">
      <c r="A151" s="24" t="s">
        <v>249</v>
      </c>
      <c r="B151" t="s">
        <v>120</v>
      </c>
      <c r="C151" t="s">
        <v>119</v>
      </c>
      <c r="D151">
        <v>75</v>
      </c>
      <c r="E151">
        <v>1</v>
      </c>
      <c r="F151" s="3">
        <f t="shared" si="10"/>
        <v>75</v>
      </c>
      <c r="L151" s="3"/>
      <c r="N151" s="3"/>
    </row>
    <row r="152" spans="1:14">
      <c r="A152" s="24" t="s">
        <v>249</v>
      </c>
      <c r="B152" t="s">
        <v>121</v>
      </c>
      <c r="C152" t="s">
        <v>82</v>
      </c>
      <c r="D152">
        <v>270</v>
      </c>
      <c r="E152">
        <v>10</v>
      </c>
      <c r="F152" s="3">
        <f t="shared" si="10"/>
        <v>2700</v>
      </c>
      <c r="L152" s="3"/>
      <c r="N152" s="3"/>
    </row>
    <row r="153" spans="1:14">
      <c r="A153" s="24" t="s">
        <v>249</v>
      </c>
      <c r="B153" t="s">
        <v>122</v>
      </c>
      <c r="C153" t="s">
        <v>82</v>
      </c>
      <c r="D153">
        <v>255</v>
      </c>
      <c r="E153">
        <v>10</v>
      </c>
      <c r="F153" s="3">
        <f t="shared" si="10"/>
        <v>2550</v>
      </c>
      <c r="N153" s="3"/>
    </row>
    <row r="154" spans="1:14">
      <c r="A154" s="24" t="s">
        <v>249</v>
      </c>
      <c r="B154" t="s">
        <v>250</v>
      </c>
      <c r="C154" t="s">
        <v>82</v>
      </c>
      <c r="D154">
        <v>265</v>
      </c>
      <c r="E154">
        <v>10</v>
      </c>
      <c r="F154" s="3">
        <f t="shared" si="10"/>
        <v>2650</v>
      </c>
      <c r="N154" s="3"/>
    </row>
    <row r="155" spans="1:14">
      <c r="A155" s="24" t="s">
        <v>249</v>
      </c>
      <c r="B155" t="s">
        <v>151</v>
      </c>
      <c r="C155" t="s">
        <v>28</v>
      </c>
      <c r="D155">
        <v>50</v>
      </c>
      <c r="E155">
        <v>2</v>
      </c>
      <c r="F155" s="3">
        <f t="shared" si="10"/>
        <v>100</v>
      </c>
      <c r="L155" s="3"/>
      <c r="N155" s="3"/>
    </row>
    <row r="156" spans="1:14">
      <c r="A156" s="24" t="s">
        <v>249</v>
      </c>
      <c r="B156" t="s">
        <v>156</v>
      </c>
      <c r="C156" t="s">
        <v>28</v>
      </c>
      <c r="D156">
        <v>50</v>
      </c>
      <c r="E156">
        <v>2</v>
      </c>
      <c r="F156" s="3">
        <f t="shared" si="10"/>
        <v>100</v>
      </c>
      <c r="N156" s="3"/>
    </row>
    <row r="157" spans="1:14">
      <c r="A157" s="24" t="s">
        <v>249</v>
      </c>
      <c r="B157" t="s">
        <v>336</v>
      </c>
      <c r="C157" t="s">
        <v>52</v>
      </c>
      <c r="D157">
        <v>320</v>
      </c>
      <c r="E157">
        <v>2</v>
      </c>
      <c r="F157" s="3">
        <f t="shared" si="10"/>
        <v>640</v>
      </c>
      <c r="N157" s="3"/>
    </row>
    <row r="158" spans="1:14">
      <c r="A158" s="24" t="s">
        <v>249</v>
      </c>
      <c r="B158" t="s">
        <v>337</v>
      </c>
      <c r="C158" t="s">
        <v>28</v>
      </c>
      <c r="D158" s="3">
        <v>3800</v>
      </c>
      <c r="E158">
        <v>3</v>
      </c>
      <c r="F158" s="3">
        <f t="shared" si="10"/>
        <v>11400</v>
      </c>
      <c r="N158" s="3"/>
    </row>
    <row r="159" spans="1:14">
      <c r="A159" s="24" t="s">
        <v>249</v>
      </c>
      <c r="B159" t="s">
        <v>200</v>
      </c>
      <c r="C159" t="s">
        <v>201</v>
      </c>
      <c r="D159">
        <v>85</v>
      </c>
      <c r="E159">
        <v>2</v>
      </c>
      <c r="F159" s="3">
        <f t="shared" si="10"/>
        <v>170</v>
      </c>
      <c r="N159" s="3"/>
    </row>
    <row r="160" spans="1:14">
      <c r="A160" s="24" t="s">
        <v>249</v>
      </c>
      <c r="B160" t="s">
        <v>214</v>
      </c>
      <c r="C160" t="s">
        <v>28</v>
      </c>
      <c r="D160">
        <v>35</v>
      </c>
      <c r="E160">
        <v>2</v>
      </c>
      <c r="F160" s="3">
        <f t="shared" si="10"/>
        <v>70</v>
      </c>
      <c r="N160" s="3"/>
    </row>
    <row r="161" spans="1:14">
      <c r="A161" s="24" t="s">
        <v>249</v>
      </c>
      <c r="B161" t="s">
        <v>338</v>
      </c>
      <c r="C161" t="s">
        <v>29</v>
      </c>
      <c r="D161" s="3">
        <v>1500</v>
      </c>
      <c r="E161">
        <v>1</v>
      </c>
      <c r="F161" s="3">
        <f t="shared" si="10"/>
        <v>1500</v>
      </c>
      <c r="N161" s="3"/>
    </row>
    <row r="162" spans="1:14">
      <c r="A162" s="24" t="s">
        <v>249</v>
      </c>
      <c r="B162" t="s">
        <v>230</v>
      </c>
      <c r="C162" t="s">
        <v>30</v>
      </c>
      <c r="D162">
        <v>25</v>
      </c>
      <c r="E162">
        <v>1</v>
      </c>
      <c r="F162" s="3">
        <f t="shared" si="10"/>
        <v>25</v>
      </c>
      <c r="L162" s="3"/>
      <c r="N162" s="3"/>
    </row>
    <row r="163" spans="1:14">
      <c r="A163" s="24" t="s">
        <v>249</v>
      </c>
      <c r="B163" t="s">
        <v>321</v>
      </c>
      <c r="C163" t="s">
        <v>28</v>
      </c>
      <c r="D163">
        <v>210</v>
      </c>
      <c r="E163">
        <v>1</v>
      </c>
      <c r="F163" s="3">
        <f t="shared" si="10"/>
        <v>210</v>
      </c>
      <c r="L163" s="3"/>
      <c r="N163" s="3"/>
    </row>
    <row r="164" spans="1:14">
      <c r="A164" s="24"/>
      <c r="C164"/>
      <c r="D164"/>
      <c r="E164"/>
      <c r="F164" s="46">
        <f>SUM(F141:F163)</f>
        <v>25630</v>
      </c>
      <c r="L164" s="3"/>
      <c r="N164" s="3"/>
    </row>
    <row r="165" spans="1:14">
      <c r="A165" s="24"/>
      <c r="C165"/>
      <c r="D165"/>
      <c r="E165"/>
      <c r="F165" s="3"/>
      <c r="L165" s="3"/>
      <c r="N165" s="3"/>
    </row>
    <row r="166" spans="1:14">
      <c r="A166" s="24" t="s">
        <v>310</v>
      </c>
      <c r="B166" t="s">
        <v>474</v>
      </c>
      <c r="C166" t="s">
        <v>28</v>
      </c>
      <c r="D166">
        <v>10</v>
      </c>
      <c r="E166">
        <v>15</v>
      </c>
      <c r="F166" s="3">
        <f>E166*D166</f>
        <v>150</v>
      </c>
      <c r="N166" s="3"/>
    </row>
    <row r="167" spans="1:14">
      <c r="A167" s="24" t="s">
        <v>310</v>
      </c>
      <c r="B167" t="s">
        <v>314</v>
      </c>
      <c r="C167" t="s">
        <v>67</v>
      </c>
      <c r="D167">
        <v>350</v>
      </c>
      <c r="E167">
        <v>40</v>
      </c>
      <c r="F167" s="3">
        <f>E167*D167</f>
        <v>14000</v>
      </c>
      <c r="N167" s="3"/>
    </row>
    <row r="168" spans="1:14">
      <c r="A168" s="24" t="s">
        <v>310</v>
      </c>
      <c r="B168" t="s">
        <v>315</v>
      </c>
      <c r="C168" t="s">
        <v>52</v>
      </c>
      <c r="D168">
        <v>25</v>
      </c>
      <c r="E168">
        <v>5</v>
      </c>
      <c r="F168" s="3">
        <f>E168*D168</f>
        <v>125</v>
      </c>
      <c r="N168" s="3"/>
    </row>
    <row r="169" spans="1:14">
      <c r="A169" s="24"/>
      <c r="C169"/>
      <c r="D169"/>
      <c r="E169"/>
      <c r="F169" s="46">
        <f>SUM(F166:F168)</f>
        <v>14275</v>
      </c>
      <c r="N169" s="3"/>
    </row>
    <row r="170" spans="1:14">
      <c r="A170" s="24"/>
      <c r="C170"/>
      <c r="D170"/>
      <c r="E170"/>
      <c r="F170" s="3"/>
      <c r="N170" s="3"/>
    </row>
    <row r="171" spans="1:14">
      <c r="A171" s="24" t="s">
        <v>248</v>
      </c>
      <c r="B171" s="22" t="s">
        <v>475</v>
      </c>
      <c r="C171" t="s">
        <v>28</v>
      </c>
      <c r="D171">
        <v>150</v>
      </c>
      <c r="E171">
        <v>10</v>
      </c>
      <c r="F171" s="3">
        <f t="shared" ref="F171:F176" si="11">E171*D171</f>
        <v>1500</v>
      </c>
      <c r="N171" s="3"/>
    </row>
    <row r="172" spans="1:14">
      <c r="A172" s="24" t="s">
        <v>248</v>
      </c>
      <c r="B172" t="s">
        <v>471</v>
      </c>
      <c r="C172" t="s">
        <v>30</v>
      </c>
      <c r="D172">
        <v>198</v>
      </c>
      <c r="E172">
        <v>6</v>
      </c>
      <c r="F172" s="3">
        <f t="shared" si="11"/>
        <v>1188</v>
      </c>
      <c r="N172" s="3"/>
    </row>
    <row r="173" spans="1:14">
      <c r="A173" s="24" t="s">
        <v>248</v>
      </c>
      <c r="B173" t="s">
        <v>460</v>
      </c>
      <c r="C173" t="s">
        <v>29</v>
      </c>
      <c r="D173">
        <v>500</v>
      </c>
      <c r="E173">
        <v>2</v>
      </c>
      <c r="F173" s="3">
        <f t="shared" si="11"/>
        <v>1000</v>
      </c>
      <c r="N173" s="3"/>
    </row>
    <row r="174" spans="1:14">
      <c r="A174" s="24" t="s">
        <v>248</v>
      </c>
      <c r="B174" t="s">
        <v>189</v>
      </c>
      <c r="C174" t="s">
        <v>65</v>
      </c>
      <c r="D174">
        <v>135</v>
      </c>
      <c r="E174">
        <v>30</v>
      </c>
      <c r="F174" s="3">
        <f t="shared" si="11"/>
        <v>4050</v>
      </c>
      <c r="N174" s="3"/>
    </row>
    <row r="175" spans="1:14">
      <c r="A175" s="24" t="s">
        <v>248</v>
      </c>
      <c r="B175" t="s">
        <v>476</v>
      </c>
      <c r="C175" t="s">
        <v>65</v>
      </c>
      <c r="D175">
        <v>135</v>
      </c>
      <c r="E175">
        <v>5</v>
      </c>
      <c r="F175" s="3">
        <f t="shared" si="11"/>
        <v>675</v>
      </c>
      <c r="L175" s="3"/>
      <c r="N175" s="3"/>
    </row>
    <row r="176" spans="1:14">
      <c r="A176" s="24" t="s">
        <v>248</v>
      </c>
      <c r="B176" t="s">
        <v>321</v>
      </c>
      <c r="C176" t="s">
        <v>28</v>
      </c>
      <c r="D176">
        <v>210</v>
      </c>
      <c r="E176">
        <v>2</v>
      </c>
      <c r="F176" s="3">
        <f t="shared" si="11"/>
        <v>420</v>
      </c>
      <c r="N176" s="3"/>
    </row>
    <row r="177" spans="5:14">
      <c r="F177" s="53">
        <f>SUM(F171:F176)</f>
        <v>8833</v>
      </c>
      <c r="N177" s="55"/>
    </row>
    <row r="178" spans="5:14">
      <c r="G178" s="16"/>
      <c r="N178" s="55"/>
    </row>
    <row r="179" spans="5:14" ht="18.75">
      <c r="E179" s="54">
        <f>F177+F169+F164+F139+F126+F115+F21+F18+F15+F12+F5</f>
        <v>892662</v>
      </c>
      <c r="F179" s="54"/>
      <c r="N179" s="3"/>
    </row>
    <row r="180" spans="5:14">
      <c r="N180" s="55"/>
    </row>
    <row r="181" spans="5:14">
      <c r="N181" s="3"/>
    </row>
    <row r="182" spans="5:14">
      <c r="N182" s="55"/>
    </row>
    <row r="183" spans="5:14">
      <c r="N183" s="3"/>
    </row>
    <row r="184" spans="5:14">
      <c r="N184" s="55"/>
    </row>
    <row r="185" spans="5:14">
      <c r="N185" s="55"/>
    </row>
    <row r="186" spans="5:14">
      <c r="N186" s="55"/>
    </row>
    <row r="187" spans="5:14">
      <c r="N187" s="3"/>
    </row>
    <row r="188" spans="5:14">
      <c r="N188" s="55"/>
    </row>
    <row r="189" spans="5:14">
      <c r="K189" s="16"/>
      <c r="L189" s="16"/>
      <c r="M189" s="16"/>
      <c r="N189" s="16"/>
    </row>
    <row r="190" spans="5:14">
      <c r="K190" s="16"/>
      <c r="L190" s="16"/>
      <c r="M190" s="16"/>
      <c r="N190" s="16"/>
    </row>
  </sheetData>
  <sortState xmlns:xlrd2="http://schemas.microsoft.com/office/spreadsheetml/2017/richdata2" ref="A2:F173">
    <sortCondition ref="A2:A173"/>
  </sortState>
  <pageMargins left="0" right="0" top="0.25" bottom="0.25" header="0.3" footer="0.3"/>
  <pageSetup scale="75" fitToWidth="1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1"/>
  <sheetViews>
    <sheetView topLeftCell="A43" workbookViewId="0">
      <selection activeCell="I59" sqref="I59"/>
    </sheetView>
  </sheetViews>
  <sheetFormatPr defaultColWidth="9" defaultRowHeight="15"/>
  <cols>
    <col min="1" max="1" width="55.5703125" customWidth="1"/>
    <col min="2" max="2" width="9.85546875" customWidth="1"/>
    <col min="4" max="4" width="13.85546875" customWidth="1"/>
    <col min="5" max="5" width="15" customWidth="1"/>
  </cols>
  <sheetData>
    <row r="1" spans="1:5" ht="18.75">
      <c r="A1" s="135" t="s">
        <v>477</v>
      </c>
      <c r="B1" s="135"/>
      <c r="C1" s="135"/>
      <c r="D1" s="135"/>
      <c r="E1" s="135"/>
    </row>
    <row r="2" spans="1:5">
      <c r="A2" s="24" t="s">
        <v>478</v>
      </c>
    </row>
    <row r="3" spans="1:5">
      <c r="A3" t="s">
        <v>479</v>
      </c>
      <c r="B3" s="43" t="s">
        <v>29</v>
      </c>
      <c r="C3" s="43">
        <v>1</v>
      </c>
      <c r="D3" s="3">
        <v>300000</v>
      </c>
      <c r="E3" s="3">
        <f>D3*C3</f>
        <v>300000</v>
      </c>
    </row>
    <row r="4" spans="1:5">
      <c r="A4" t="s">
        <v>480</v>
      </c>
      <c r="B4" s="43" t="s">
        <v>29</v>
      </c>
      <c r="C4" s="43">
        <v>1</v>
      </c>
      <c r="D4" s="3">
        <v>20000</v>
      </c>
      <c r="E4" s="3">
        <f t="shared" ref="E4:E69" si="0">D4*C4</f>
        <v>20000</v>
      </c>
    </row>
    <row r="5" spans="1:5">
      <c r="A5" t="s">
        <v>481</v>
      </c>
      <c r="B5" s="43" t="s">
        <v>29</v>
      </c>
      <c r="C5" s="43">
        <v>2</v>
      </c>
      <c r="D5" s="3">
        <v>55000</v>
      </c>
      <c r="E5" s="3">
        <f t="shared" si="0"/>
        <v>110000</v>
      </c>
    </row>
    <row r="6" spans="1:5">
      <c r="A6" t="s">
        <v>482</v>
      </c>
      <c r="B6" s="43" t="s">
        <v>29</v>
      </c>
      <c r="C6" s="43">
        <v>1</v>
      </c>
      <c r="D6" s="3">
        <v>150000</v>
      </c>
      <c r="E6" s="3">
        <f t="shared" si="0"/>
        <v>150000</v>
      </c>
    </row>
    <row r="7" spans="1:5">
      <c r="B7" s="43"/>
      <c r="C7" s="43"/>
      <c r="D7" s="3"/>
      <c r="E7" s="3"/>
    </row>
    <row r="8" spans="1:5">
      <c r="B8" s="43"/>
      <c r="C8" s="43"/>
      <c r="E8" s="3"/>
    </row>
    <row r="9" spans="1:5">
      <c r="A9" s="24" t="s">
        <v>483</v>
      </c>
      <c r="B9" s="43"/>
      <c r="C9" s="43"/>
      <c r="E9" s="3"/>
    </row>
    <row r="10" spans="1:5">
      <c r="A10" t="s">
        <v>484</v>
      </c>
      <c r="B10" s="43" t="s">
        <v>29</v>
      </c>
      <c r="C10" s="43">
        <v>1</v>
      </c>
      <c r="D10" s="3">
        <v>50000</v>
      </c>
      <c r="E10" s="3">
        <f t="shared" si="0"/>
        <v>50000</v>
      </c>
    </row>
    <row r="11" spans="1:5">
      <c r="A11" t="s">
        <v>485</v>
      </c>
      <c r="B11" s="43" t="s">
        <v>29</v>
      </c>
      <c r="C11" s="43">
        <v>1</v>
      </c>
      <c r="D11" s="3">
        <v>50000</v>
      </c>
      <c r="E11" s="3">
        <f t="shared" si="0"/>
        <v>50000</v>
      </c>
    </row>
    <row r="12" spans="1:5">
      <c r="A12" t="s">
        <v>486</v>
      </c>
      <c r="B12" s="43" t="s">
        <v>29</v>
      </c>
      <c r="C12" s="43">
        <v>1</v>
      </c>
      <c r="D12" s="3">
        <v>30000</v>
      </c>
      <c r="E12" s="3">
        <f t="shared" si="0"/>
        <v>30000</v>
      </c>
    </row>
    <row r="13" spans="1:5">
      <c r="B13" s="43"/>
      <c r="C13" s="43"/>
      <c r="D13" s="3"/>
      <c r="E13" s="3"/>
    </row>
    <row r="14" spans="1:5">
      <c r="B14" s="43"/>
      <c r="C14" s="43"/>
      <c r="E14" s="3"/>
    </row>
    <row r="15" spans="1:5">
      <c r="A15" s="24" t="s">
        <v>487</v>
      </c>
      <c r="B15" s="43"/>
      <c r="C15" s="43"/>
      <c r="E15" s="3"/>
    </row>
    <row r="16" spans="1:5">
      <c r="A16" t="s">
        <v>488</v>
      </c>
      <c r="B16" s="43" t="s">
        <v>29</v>
      </c>
      <c r="C16" s="43">
        <v>2</v>
      </c>
      <c r="D16" s="3">
        <v>15000</v>
      </c>
      <c r="E16" s="3">
        <f t="shared" si="0"/>
        <v>30000</v>
      </c>
    </row>
    <row r="17" spans="1:5">
      <c r="B17" s="43"/>
      <c r="C17" s="43"/>
      <c r="D17" s="3"/>
      <c r="E17" s="3"/>
    </row>
    <row r="18" spans="1:5">
      <c r="B18" s="43"/>
      <c r="C18" s="43"/>
      <c r="E18" s="3"/>
    </row>
    <row r="19" spans="1:5">
      <c r="A19" s="24" t="s">
        <v>489</v>
      </c>
      <c r="B19" s="43"/>
      <c r="C19" s="43"/>
      <c r="E19" s="3"/>
    </row>
    <row r="20" spans="1:5">
      <c r="A20" t="s">
        <v>490</v>
      </c>
      <c r="B20" s="43" t="s">
        <v>108</v>
      </c>
      <c r="C20" s="43">
        <v>2</v>
      </c>
      <c r="D20" s="3">
        <v>9000</v>
      </c>
      <c r="E20" s="3">
        <f t="shared" si="0"/>
        <v>18000</v>
      </c>
    </row>
    <row r="21" spans="1:5">
      <c r="B21" s="43"/>
      <c r="C21" s="43"/>
      <c r="D21" s="3"/>
      <c r="E21" s="3"/>
    </row>
    <row r="22" spans="1:5">
      <c r="B22" s="43"/>
      <c r="C22" s="43"/>
      <c r="E22" s="3"/>
    </row>
    <row r="23" spans="1:5">
      <c r="A23" s="24" t="s">
        <v>491</v>
      </c>
      <c r="B23" s="43"/>
      <c r="C23" s="43"/>
      <c r="E23" s="3"/>
    </row>
    <row r="24" spans="1:5">
      <c r="A24" t="s">
        <v>267</v>
      </c>
      <c r="B24" s="43" t="s">
        <v>30</v>
      </c>
      <c r="C24" s="43">
        <v>2</v>
      </c>
      <c r="D24" s="3">
        <v>6150</v>
      </c>
      <c r="E24" s="3">
        <f t="shared" si="0"/>
        <v>12300</v>
      </c>
    </row>
    <row r="25" spans="1:5">
      <c r="A25" t="s">
        <v>268</v>
      </c>
      <c r="B25" s="43" t="s">
        <v>30</v>
      </c>
      <c r="C25" s="43">
        <v>2</v>
      </c>
      <c r="D25" s="3">
        <v>5130</v>
      </c>
      <c r="E25" s="3">
        <f t="shared" si="0"/>
        <v>10260</v>
      </c>
    </row>
    <row r="26" spans="1:5">
      <c r="A26" t="s">
        <v>269</v>
      </c>
      <c r="B26" s="43" t="s">
        <v>30</v>
      </c>
      <c r="C26" s="43">
        <v>10</v>
      </c>
      <c r="D26" s="3">
        <v>4500</v>
      </c>
      <c r="E26" s="3">
        <f t="shared" si="0"/>
        <v>45000</v>
      </c>
    </row>
    <row r="27" spans="1:5">
      <c r="A27" t="s">
        <v>270</v>
      </c>
      <c r="B27" s="43" t="s">
        <v>28</v>
      </c>
      <c r="C27" s="43">
        <v>5</v>
      </c>
      <c r="D27" s="3">
        <v>5000</v>
      </c>
      <c r="E27" s="3">
        <f t="shared" si="0"/>
        <v>25000</v>
      </c>
    </row>
    <row r="28" spans="1:5">
      <c r="A28" t="s">
        <v>271</v>
      </c>
      <c r="B28" s="43" t="s">
        <v>28</v>
      </c>
      <c r="C28" s="43">
        <v>5</v>
      </c>
      <c r="D28" s="3">
        <v>7000</v>
      </c>
      <c r="E28" s="3">
        <f t="shared" si="0"/>
        <v>35000</v>
      </c>
    </row>
    <row r="29" spans="1:5">
      <c r="A29" t="s">
        <v>272</v>
      </c>
      <c r="B29" s="43" t="s">
        <v>28</v>
      </c>
      <c r="C29" s="43">
        <v>10</v>
      </c>
      <c r="D29" s="3">
        <v>1500</v>
      </c>
      <c r="E29" s="3">
        <f t="shared" si="0"/>
        <v>15000</v>
      </c>
    </row>
    <row r="30" spans="1:5">
      <c r="A30" t="s">
        <v>273</v>
      </c>
      <c r="B30" s="43" t="s">
        <v>28</v>
      </c>
      <c r="C30" s="43">
        <v>2</v>
      </c>
      <c r="D30" s="3">
        <v>3600</v>
      </c>
      <c r="E30" s="3">
        <f t="shared" si="0"/>
        <v>7200</v>
      </c>
    </row>
    <row r="31" spans="1:5">
      <c r="A31" t="s">
        <v>274</v>
      </c>
      <c r="B31" s="43" t="s">
        <v>28</v>
      </c>
      <c r="C31" s="43">
        <v>36</v>
      </c>
      <c r="D31">
        <v>280</v>
      </c>
      <c r="E31" s="3">
        <f t="shared" si="0"/>
        <v>10080</v>
      </c>
    </row>
    <row r="32" spans="1:5">
      <c r="A32" t="s">
        <v>275</v>
      </c>
      <c r="B32" s="43" t="s">
        <v>276</v>
      </c>
      <c r="C32" s="43">
        <v>2</v>
      </c>
      <c r="D32" s="3">
        <v>3850</v>
      </c>
      <c r="E32" s="3">
        <f t="shared" si="0"/>
        <v>7700</v>
      </c>
    </row>
    <row r="33" spans="1:5">
      <c r="A33" t="s">
        <v>277</v>
      </c>
      <c r="B33" s="43" t="s">
        <v>276</v>
      </c>
      <c r="C33" s="43">
        <v>2</v>
      </c>
      <c r="D33" s="3">
        <v>3850</v>
      </c>
      <c r="E33" s="3">
        <f t="shared" si="0"/>
        <v>7700</v>
      </c>
    </row>
    <row r="34" spans="1:5">
      <c r="A34" t="s">
        <v>278</v>
      </c>
      <c r="B34" s="43" t="s">
        <v>276</v>
      </c>
      <c r="C34" s="43">
        <v>2</v>
      </c>
      <c r="D34" s="3">
        <v>3850</v>
      </c>
      <c r="E34" s="3">
        <f t="shared" si="0"/>
        <v>7700</v>
      </c>
    </row>
    <row r="35" spans="1:5">
      <c r="A35" t="s">
        <v>279</v>
      </c>
      <c r="B35" s="43" t="s">
        <v>276</v>
      </c>
      <c r="C35" s="43">
        <v>2</v>
      </c>
      <c r="D35" s="3">
        <v>3850</v>
      </c>
      <c r="E35" s="3">
        <f t="shared" si="0"/>
        <v>7700</v>
      </c>
    </row>
    <row r="36" spans="1:5">
      <c r="A36" t="s">
        <v>280</v>
      </c>
      <c r="B36" s="43" t="s">
        <v>28</v>
      </c>
      <c r="C36" s="43">
        <v>20</v>
      </c>
      <c r="D36">
        <v>220</v>
      </c>
      <c r="E36" s="3">
        <f t="shared" si="0"/>
        <v>4400</v>
      </c>
    </row>
    <row r="37" spans="1:5">
      <c r="A37" t="s">
        <v>281</v>
      </c>
      <c r="B37" s="43" t="s">
        <v>28</v>
      </c>
      <c r="C37" s="43">
        <v>40</v>
      </c>
      <c r="D37">
        <v>275</v>
      </c>
      <c r="E37" s="3">
        <f t="shared" si="0"/>
        <v>11000</v>
      </c>
    </row>
    <row r="38" spans="1:5">
      <c r="A38" t="s">
        <v>282</v>
      </c>
      <c r="B38" s="43" t="s">
        <v>29</v>
      </c>
      <c r="C38" s="43">
        <v>1</v>
      </c>
      <c r="D38" s="3">
        <v>2000</v>
      </c>
      <c r="E38" s="3">
        <f t="shared" si="0"/>
        <v>2000</v>
      </c>
    </row>
    <row r="39" spans="1:5">
      <c r="A39" t="s">
        <v>283</v>
      </c>
      <c r="B39" s="43" t="s">
        <v>284</v>
      </c>
      <c r="C39" s="43">
        <v>12</v>
      </c>
      <c r="D39">
        <v>250</v>
      </c>
      <c r="E39" s="3">
        <f t="shared" si="0"/>
        <v>3000</v>
      </c>
    </row>
    <row r="40" spans="1:5">
      <c r="A40" t="s">
        <v>285</v>
      </c>
      <c r="B40" s="43" t="s">
        <v>28</v>
      </c>
      <c r="C40" s="43">
        <v>55</v>
      </c>
      <c r="D40">
        <v>45</v>
      </c>
      <c r="E40" s="3">
        <f t="shared" si="0"/>
        <v>2475</v>
      </c>
    </row>
    <row r="41" spans="1:5">
      <c r="A41" t="s">
        <v>286</v>
      </c>
      <c r="B41" s="43" t="s">
        <v>108</v>
      </c>
      <c r="C41" s="43">
        <v>1</v>
      </c>
      <c r="D41" s="3">
        <v>3000</v>
      </c>
      <c r="E41" s="3">
        <f t="shared" si="0"/>
        <v>3000</v>
      </c>
    </row>
    <row r="42" spans="1:5">
      <c r="A42" t="s">
        <v>287</v>
      </c>
      <c r="B42" s="43" t="s">
        <v>30</v>
      </c>
      <c r="C42" s="43">
        <v>2</v>
      </c>
      <c r="D42" s="3">
        <v>4200</v>
      </c>
      <c r="E42" s="3">
        <f t="shared" si="0"/>
        <v>8400</v>
      </c>
    </row>
    <row r="43" spans="1:5">
      <c r="A43" t="s">
        <v>288</v>
      </c>
      <c r="B43" s="43" t="s">
        <v>30</v>
      </c>
      <c r="C43" s="43">
        <v>5</v>
      </c>
      <c r="D43">
        <v>100</v>
      </c>
      <c r="E43" s="3">
        <f t="shared" si="0"/>
        <v>500</v>
      </c>
    </row>
    <row r="44" spans="1:5">
      <c r="A44" t="s">
        <v>289</v>
      </c>
      <c r="B44" s="43" t="s">
        <v>163</v>
      </c>
      <c r="C44" s="43">
        <v>14</v>
      </c>
      <c r="D44">
        <v>120</v>
      </c>
      <c r="E44" s="3">
        <f t="shared" si="0"/>
        <v>1680</v>
      </c>
    </row>
    <row r="45" spans="1:5">
      <c r="A45" t="s">
        <v>290</v>
      </c>
      <c r="B45" s="43" t="s">
        <v>28</v>
      </c>
      <c r="C45" s="43">
        <v>4</v>
      </c>
      <c r="D45" s="3">
        <v>3600</v>
      </c>
      <c r="E45" s="3">
        <f t="shared" si="0"/>
        <v>14400</v>
      </c>
    </row>
    <row r="46" spans="1:5">
      <c r="A46" t="s">
        <v>291</v>
      </c>
      <c r="B46" s="43" t="s">
        <v>28</v>
      </c>
      <c r="C46" s="43">
        <v>2</v>
      </c>
      <c r="D46" s="3">
        <v>5000</v>
      </c>
      <c r="E46" s="3">
        <f t="shared" si="0"/>
        <v>10000</v>
      </c>
    </row>
    <row r="47" spans="1:5">
      <c r="A47" t="s">
        <v>292</v>
      </c>
      <c r="B47" s="43" t="s">
        <v>28</v>
      </c>
      <c r="C47" s="43">
        <v>2</v>
      </c>
      <c r="D47" s="3">
        <v>5000</v>
      </c>
      <c r="E47" s="3">
        <f t="shared" si="0"/>
        <v>10000</v>
      </c>
    </row>
    <row r="48" spans="1:5">
      <c r="A48" t="s">
        <v>293</v>
      </c>
      <c r="B48" s="43" t="s">
        <v>28</v>
      </c>
      <c r="C48" s="43">
        <v>2</v>
      </c>
      <c r="D48" s="3">
        <v>5000</v>
      </c>
      <c r="E48" s="3">
        <f t="shared" si="0"/>
        <v>10000</v>
      </c>
    </row>
    <row r="49" spans="1:5">
      <c r="A49" t="s">
        <v>294</v>
      </c>
      <c r="B49" s="43" t="s">
        <v>28</v>
      </c>
      <c r="C49" s="43">
        <v>2</v>
      </c>
      <c r="D49" s="3">
        <v>5000</v>
      </c>
      <c r="E49" s="3">
        <f t="shared" si="0"/>
        <v>10000</v>
      </c>
    </row>
    <row r="50" spans="1:5">
      <c r="A50" t="s">
        <v>295</v>
      </c>
      <c r="B50" s="43" t="s">
        <v>30</v>
      </c>
      <c r="C50" s="43">
        <v>4</v>
      </c>
      <c r="D50" s="3">
        <v>6000</v>
      </c>
      <c r="E50" s="3">
        <f t="shared" si="0"/>
        <v>24000</v>
      </c>
    </row>
    <row r="51" spans="1:5">
      <c r="B51" s="43"/>
      <c r="C51" s="43"/>
      <c r="D51" s="3"/>
      <c r="E51" s="3"/>
    </row>
    <row r="52" spans="1:5">
      <c r="B52" s="43"/>
      <c r="C52" s="43"/>
      <c r="E52" s="3"/>
    </row>
    <row r="53" spans="1:5">
      <c r="A53" s="24" t="s">
        <v>492</v>
      </c>
      <c r="B53" s="43"/>
      <c r="C53" s="43"/>
      <c r="E53" s="3"/>
    </row>
    <row r="54" spans="1:5">
      <c r="A54" t="s">
        <v>493</v>
      </c>
      <c r="B54" s="43" t="s">
        <v>494</v>
      </c>
      <c r="C54" s="43">
        <v>1</v>
      </c>
      <c r="D54" s="3">
        <v>50000</v>
      </c>
      <c r="E54" s="3">
        <f t="shared" si="0"/>
        <v>50000</v>
      </c>
    </row>
    <row r="55" spans="1:5">
      <c r="B55" s="43"/>
      <c r="C55" s="43"/>
      <c r="D55" s="3"/>
      <c r="E55" s="3"/>
    </row>
    <row r="56" spans="1:5">
      <c r="B56" s="43"/>
      <c r="C56" s="43"/>
      <c r="E56" s="3"/>
    </row>
    <row r="57" spans="1:5">
      <c r="A57" s="24" t="s">
        <v>495</v>
      </c>
      <c r="B57" s="43"/>
      <c r="C57" s="43"/>
      <c r="E57" s="3"/>
    </row>
    <row r="58" spans="1:5">
      <c r="A58" t="s">
        <v>496</v>
      </c>
      <c r="B58" s="43" t="s">
        <v>276</v>
      </c>
      <c r="C58" s="43">
        <v>300</v>
      </c>
      <c r="D58">
        <v>60</v>
      </c>
      <c r="E58" s="3">
        <f t="shared" si="0"/>
        <v>18000</v>
      </c>
    </row>
    <row r="59" spans="1:5">
      <c r="A59" t="s">
        <v>496</v>
      </c>
      <c r="B59" s="43" t="s">
        <v>276</v>
      </c>
      <c r="C59" s="43">
        <v>30</v>
      </c>
      <c r="D59">
        <v>60</v>
      </c>
      <c r="E59" s="3">
        <f t="shared" si="0"/>
        <v>1800</v>
      </c>
    </row>
    <row r="60" spans="1:5">
      <c r="A60" t="s">
        <v>497</v>
      </c>
      <c r="B60" s="43" t="s">
        <v>276</v>
      </c>
      <c r="C60" s="43">
        <v>1</v>
      </c>
      <c r="D60">
        <v>250</v>
      </c>
      <c r="E60" s="3">
        <f t="shared" si="0"/>
        <v>250</v>
      </c>
    </row>
    <row r="61" spans="1:5">
      <c r="B61" s="43"/>
      <c r="C61" s="43"/>
      <c r="E61" s="3"/>
    </row>
    <row r="62" spans="1:5">
      <c r="B62" s="43"/>
      <c r="C62" s="43"/>
      <c r="E62" s="3"/>
    </row>
    <row r="63" spans="1:5">
      <c r="A63" s="24" t="s">
        <v>498</v>
      </c>
      <c r="B63" s="43"/>
      <c r="C63" s="43"/>
      <c r="E63" s="3"/>
    </row>
    <row r="64" spans="1:5">
      <c r="A64" t="s">
        <v>498</v>
      </c>
      <c r="B64" s="43" t="s">
        <v>494</v>
      </c>
      <c r="C64" s="43">
        <v>1</v>
      </c>
      <c r="D64" s="3">
        <v>226200</v>
      </c>
      <c r="E64" s="3">
        <f t="shared" si="0"/>
        <v>226200</v>
      </c>
    </row>
    <row r="65" spans="1:5">
      <c r="A65" t="s">
        <v>499</v>
      </c>
      <c r="B65" s="43" t="s">
        <v>500</v>
      </c>
      <c r="C65" s="43">
        <v>3</v>
      </c>
      <c r="D65" s="3">
        <v>75400</v>
      </c>
      <c r="E65" s="3">
        <f t="shared" si="0"/>
        <v>226200</v>
      </c>
    </row>
    <row r="66" spans="1:5">
      <c r="B66" s="43"/>
      <c r="C66" s="43"/>
      <c r="D66" s="3"/>
      <c r="E66" s="3"/>
    </row>
    <row r="67" spans="1:5">
      <c r="B67" s="43"/>
      <c r="C67" s="43"/>
      <c r="E67" s="3"/>
    </row>
    <row r="68" spans="1:5">
      <c r="A68" s="24" t="s">
        <v>501</v>
      </c>
      <c r="B68" s="43"/>
      <c r="C68" s="43"/>
      <c r="E68" s="3"/>
    </row>
    <row r="69" spans="1:5">
      <c r="A69" t="s">
        <v>502</v>
      </c>
      <c r="B69" s="43" t="s">
        <v>494</v>
      </c>
      <c r="C69" s="43">
        <v>1</v>
      </c>
      <c r="D69" s="3">
        <v>433581</v>
      </c>
      <c r="E69" s="3">
        <f t="shared" si="0"/>
        <v>433581</v>
      </c>
    </row>
    <row r="71" spans="1:5">
      <c r="E71" s="3">
        <f>SUM(E3:E70)</f>
        <v>2019526</v>
      </c>
    </row>
  </sheetData>
  <mergeCells count="1">
    <mergeCell ref="A1:E1"/>
  </mergeCells>
  <pageMargins left="0" right="0" top="0.25" bottom="0.2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9"/>
  <sheetViews>
    <sheetView workbookViewId="0">
      <selection activeCell="H51" sqref="H51"/>
    </sheetView>
  </sheetViews>
  <sheetFormatPr defaultColWidth="9" defaultRowHeight="15"/>
  <cols>
    <col min="1" max="1" width="39.42578125" customWidth="1"/>
    <col min="2" max="3" width="10.140625" customWidth="1"/>
    <col min="4" max="4" width="12.5703125" customWidth="1"/>
    <col min="5" max="5" width="18.5703125" customWidth="1"/>
    <col min="9" max="9" width="18.42578125" customWidth="1"/>
    <col min="12" max="12" width="9.140625"/>
    <col min="13" max="13" width="19.85546875" customWidth="1"/>
    <col min="14" max="14" width="42.5703125" customWidth="1"/>
    <col min="16" max="16" width="9.85546875" customWidth="1"/>
    <col min="17" max="17" width="14.42578125" customWidth="1"/>
    <col min="18" max="18" width="19.7109375" customWidth="1"/>
  </cols>
  <sheetData>
    <row r="1" spans="1:19" ht="15.75">
      <c r="A1" s="9" t="s">
        <v>503</v>
      </c>
      <c r="M1" s="9" t="s">
        <v>504</v>
      </c>
      <c r="N1" t="s">
        <v>505</v>
      </c>
      <c r="O1" t="s">
        <v>28</v>
      </c>
      <c r="P1">
        <v>83</v>
      </c>
      <c r="Q1" s="3">
        <v>345</v>
      </c>
      <c r="R1" s="3">
        <f>Q1*P1</f>
        <v>28635</v>
      </c>
    </row>
    <row r="2" spans="1:19" ht="18.75">
      <c r="A2" s="7" t="s">
        <v>243</v>
      </c>
      <c r="M2" s="1"/>
      <c r="Q2" s="3"/>
      <c r="R2" s="3"/>
    </row>
    <row r="3" spans="1:19" s="5" customFormat="1" ht="18.75">
      <c r="A3" s="5" t="s">
        <v>41</v>
      </c>
      <c r="B3" s="5" t="s">
        <v>24</v>
      </c>
      <c r="C3" s="5" t="s">
        <v>506</v>
      </c>
      <c r="D3" s="5" t="s">
        <v>42</v>
      </c>
      <c r="E3" s="5" t="s">
        <v>446</v>
      </c>
      <c r="M3" s="9" t="s">
        <v>503</v>
      </c>
      <c r="N3" t="s">
        <v>63</v>
      </c>
      <c r="O3" t="s">
        <v>29</v>
      </c>
      <c r="P3">
        <v>5</v>
      </c>
      <c r="Q3">
        <v>346.85</v>
      </c>
      <c r="R3" s="3">
        <f t="shared" ref="R3:R14" si="0">Q3*P3</f>
        <v>1734.25</v>
      </c>
      <c r="S3"/>
    </row>
    <row r="4" spans="1:19" ht="18.75">
      <c r="A4" t="s">
        <v>63</v>
      </c>
      <c r="B4" t="s">
        <v>29</v>
      </c>
      <c r="C4">
        <v>5</v>
      </c>
      <c r="D4">
        <v>346.85</v>
      </c>
      <c r="E4" s="3">
        <f t="shared" ref="E4:E14" si="1">D4*C4</f>
        <v>1734.25</v>
      </c>
      <c r="M4" s="9" t="s">
        <v>503</v>
      </c>
      <c r="N4" t="s">
        <v>507</v>
      </c>
      <c r="O4" t="s">
        <v>28</v>
      </c>
      <c r="P4">
        <v>20</v>
      </c>
      <c r="Q4">
        <v>20</v>
      </c>
      <c r="R4" s="3">
        <f t="shared" si="0"/>
        <v>400</v>
      </c>
      <c r="S4" s="5"/>
    </row>
    <row r="5" spans="1:19" ht="15.75">
      <c r="A5" t="s">
        <v>507</v>
      </c>
      <c r="B5" t="s">
        <v>28</v>
      </c>
      <c r="C5">
        <v>20</v>
      </c>
      <c r="D5">
        <v>20</v>
      </c>
      <c r="E5" s="3">
        <f t="shared" si="1"/>
        <v>400</v>
      </c>
      <c r="M5" s="9" t="s">
        <v>503</v>
      </c>
      <c r="N5" t="s">
        <v>93</v>
      </c>
      <c r="O5" t="s">
        <v>52</v>
      </c>
      <c r="P5">
        <v>5</v>
      </c>
      <c r="Q5">
        <v>738.4</v>
      </c>
      <c r="R5" s="3">
        <f t="shared" si="0"/>
        <v>3692</v>
      </c>
    </row>
    <row r="6" spans="1:19" ht="15.75">
      <c r="A6" t="s">
        <v>93</v>
      </c>
      <c r="B6" t="s">
        <v>52</v>
      </c>
      <c r="C6">
        <v>5</v>
      </c>
      <c r="D6">
        <v>738.4</v>
      </c>
      <c r="E6" s="3">
        <f t="shared" si="1"/>
        <v>3692</v>
      </c>
      <c r="M6" s="9" t="s">
        <v>503</v>
      </c>
      <c r="N6" t="s">
        <v>112</v>
      </c>
      <c r="O6" t="s">
        <v>28</v>
      </c>
      <c r="P6">
        <v>100</v>
      </c>
      <c r="Q6">
        <v>6</v>
      </c>
      <c r="R6" s="3">
        <f t="shared" si="0"/>
        <v>600</v>
      </c>
    </row>
    <row r="7" spans="1:19" ht="15.75">
      <c r="A7" t="s">
        <v>112</v>
      </c>
      <c r="B7" t="s">
        <v>28</v>
      </c>
      <c r="C7">
        <v>100</v>
      </c>
      <c r="D7">
        <v>6</v>
      </c>
      <c r="E7" s="3">
        <f t="shared" si="1"/>
        <v>600</v>
      </c>
      <c r="M7" s="9" t="s">
        <v>503</v>
      </c>
      <c r="N7" t="s">
        <v>148</v>
      </c>
      <c r="O7" t="s">
        <v>28</v>
      </c>
      <c r="P7">
        <v>31</v>
      </c>
      <c r="Q7">
        <v>120</v>
      </c>
      <c r="R7" s="3">
        <f t="shared" si="0"/>
        <v>3720</v>
      </c>
    </row>
    <row r="8" spans="1:19" ht="15.75">
      <c r="A8" t="s">
        <v>148</v>
      </c>
      <c r="B8" t="s">
        <v>28</v>
      </c>
      <c r="C8">
        <v>31</v>
      </c>
      <c r="D8">
        <v>120</v>
      </c>
      <c r="E8" s="3">
        <f t="shared" si="1"/>
        <v>3720</v>
      </c>
      <c r="M8" s="9" t="s">
        <v>503</v>
      </c>
      <c r="N8" t="s">
        <v>150</v>
      </c>
      <c r="O8" t="s">
        <v>28</v>
      </c>
      <c r="P8">
        <v>30</v>
      </c>
      <c r="Q8">
        <v>200</v>
      </c>
      <c r="R8" s="3">
        <f t="shared" si="0"/>
        <v>6000</v>
      </c>
    </row>
    <row r="9" spans="1:19" ht="15.75">
      <c r="A9" t="s">
        <v>150</v>
      </c>
      <c r="B9" t="s">
        <v>28</v>
      </c>
      <c r="C9">
        <v>30</v>
      </c>
      <c r="D9">
        <v>200</v>
      </c>
      <c r="E9" s="3">
        <f t="shared" si="1"/>
        <v>6000</v>
      </c>
      <c r="M9" s="9" t="s">
        <v>503</v>
      </c>
      <c r="N9" t="s">
        <v>178</v>
      </c>
      <c r="O9" t="s">
        <v>82</v>
      </c>
      <c r="P9">
        <v>127</v>
      </c>
      <c r="Q9">
        <v>170.56</v>
      </c>
      <c r="R9" s="3">
        <f t="shared" si="0"/>
        <v>21661.119999999999</v>
      </c>
    </row>
    <row r="10" spans="1:19" ht="15.75">
      <c r="A10" t="s">
        <v>178</v>
      </c>
      <c r="B10" t="s">
        <v>82</v>
      </c>
      <c r="C10">
        <v>127</v>
      </c>
      <c r="D10">
        <v>170.56</v>
      </c>
      <c r="E10" s="3">
        <f t="shared" si="1"/>
        <v>21661.119999999999</v>
      </c>
      <c r="M10" s="9" t="s">
        <v>503</v>
      </c>
      <c r="N10" t="s">
        <v>179</v>
      </c>
      <c r="O10" t="s">
        <v>82</v>
      </c>
      <c r="P10">
        <v>100</v>
      </c>
      <c r="Q10">
        <v>181.42</v>
      </c>
      <c r="R10" s="3">
        <f t="shared" si="0"/>
        <v>18142</v>
      </c>
    </row>
    <row r="11" spans="1:19" ht="15.75">
      <c r="A11" t="s">
        <v>179</v>
      </c>
      <c r="B11" t="s">
        <v>82</v>
      </c>
      <c r="C11">
        <v>100</v>
      </c>
      <c r="D11">
        <v>181.42</v>
      </c>
      <c r="E11" s="3">
        <f t="shared" si="1"/>
        <v>18142</v>
      </c>
      <c r="M11" s="9" t="s">
        <v>503</v>
      </c>
      <c r="N11" t="s">
        <v>208</v>
      </c>
      <c r="O11" t="s">
        <v>209</v>
      </c>
      <c r="P11">
        <v>10</v>
      </c>
      <c r="Q11">
        <v>40.56</v>
      </c>
      <c r="R11" s="3">
        <f t="shared" si="0"/>
        <v>405.6</v>
      </c>
    </row>
    <row r="12" spans="1:19" ht="15.75">
      <c r="A12" t="s">
        <v>208</v>
      </c>
      <c r="B12" t="s">
        <v>209</v>
      </c>
      <c r="C12">
        <v>10</v>
      </c>
      <c r="D12">
        <v>40.56</v>
      </c>
      <c r="E12" s="3">
        <f t="shared" si="1"/>
        <v>405.6</v>
      </c>
      <c r="M12" s="9" t="s">
        <v>503</v>
      </c>
      <c r="N12" t="s">
        <v>212</v>
      </c>
      <c r="O12" t="s">
        <v>28</v>
      </c>
      <c r="P12">
        <v>10</v>
      </c>
      <c r="Q12">
        <v>34.61</v>
      </c>
      <c r="R12" s="3">
        <f t="shared" si="0"/>
        <v>346.1</v>
      </c>
    </row>
    <row r="13" spans="1:19" ht="15.75">
      <c r="A13" t="s">
        <v>212</v>
      </c>
      <c r="B13" t="s">
        <v>28</v>
      </c>
      <c r="C13">
        <v>10</v>
      </c>
      <c r="D13">
        <v>34.61</v>
      </c>
      <c r="E13" s="3">
        <f t="shared" si="1"/>
        <v>346.1</v>
      </c>
      <c r="M13" s="9" t="s">
        <v>503</v>
      </c>
      <c r="N13" t="s">
        <v>213</v>
      </c>
      <c r="O13" t="s">
        <v>28</v>
      </c>
      <c r="P13">
        <v>10</v>
      </c>
      <c r="Q13">
        <v>34.61</v>
      </c>
      <c r="R13" s="3">
        <f t="shared" si="0"/>
        <v>346.1</v>
      </c>
    </row>
    <row r="14" spans="1:19" ht="15.75">
      <c r="A14" t="s">
        <v>213</v>
      </c>
      <c r="B14" t="s">
        <v>28</v>
      </c>
      <c r="C14">
        <v>10</v>
      </c>
      <c r="D14">
        <v>34.61</v>
      </c>
      <c r="E14" s="3">
        <f t="shared" si="1"/>
        <v>346.1</v>
      </c>
      <c r="M14" s="9" t="s">
        <v>503</v>
      </c>
      <c r="N14" t="s">
        <v>121</v>
      </c>
      <c r="O14" t="s">
        <v>82</v>
      </c>
      <c r="P14">
        <v>17</v>
      </c>
      <c r="Q14">
        <v>280</v>
      </c>
      <c r="R14" s="3">
        <f t="shared" si="0"/>
        <v>4760</v>
      </c>
    </row>
    <row r="15" spans="1:19" ht="15.75">
      <c r="E15" s="19">
        <f>SUM(E4:E14)</f>
        <v>57047.169999999991</v>
      </c>
      <c r="M15" s="9"/>
      <c r="R15" s="3"/>
    </row>
    <row r="16" spans="1:19" ht="18.75">
      <c r="A16" s="5" t="s">
        <v>508</v>
      </c>
      <c r="B16" s="20"/>
      <c r="C16" s="20"/>
      <c r="D16" s="20"/>
      <c r="E16" s="19"/>
      <c r="M16" s="9" t="s">
        <v>27</v>
      </c>
      <c r="N16" t="s">
        <v>61</v>
      </c>
      <c r="O16" t="s">
        <v>28</v>
      </c>
      <c r="P16">
        <v>20</v>
      </c>
      <c r="Q16">
        <v>136.24</v>
      </c>
      <c r="R16" s="3">
        <f t="shared" ref="R16:R31" si="2">Q16*P16</f>
        <v>2724.8</v>
      </c>
    </row>
    <row r="17" spans="1:18" ht="15.75">
      <c r="A17" s="20" t="s">
        <v>121</v>
      </c>
      <c r="B17" s="20" t="s">
        <v>82</v>
      </c>
      <c r="C17" s="20">
        <v>17</v>
      </c>
      <c r="D17" s="20">
        <v>280</v>
      </c>
      <c r="E17" s="19">
        <f>D17*C17</f>
        <v>4760</v>
      </c>
      <c r="M17" s="9" t="s">
        <v>27</v>
      </c>
      <c r="N17" s="22" t="s">
        <v>509</v>
      </c>
      <c r="O17" s="22" t="s">
        <v>108</v>
      </c>
      <c r="P17" s="22">
        <v>300</v>
      </c>
      <c r="Q17" s="22">
        <v>100</v>
      </c>
      <c r="R17" s="3">
        <f t="shared" si="2"/>
        <v>30000</v>
      </c>
    </row>
    <row r="18" spans="1:18" ht="15.75">
      <c r="A18" s="20"/>
      <c r="B18" s="20"/>
      <c r="C18" s="20"/>
      <c r="D18" s="20"/>
      <c r="E18" s="19">
        <f>SUM(E17)</f>
        <v>4760</v>
      </c>
      <c r="M18" s="9" t="s">
        <v>27</v>
      </c>
      <c r="N18" s="22" t="s">
        <v>510</v>
      </c>
      <c r="O18" s="22" t="s">
        <v>28</v>
      </c>
      <c r="P18" s="23">
        <v>3000</v>
      </c>
      <c r="Q18" s="22">
        <v>100</v>
      </c>
      <c r="R18" s="3">
        <f t="shared" si="2"/>
        <v>300000</v>
      </c>
    </row>
    <row r="19" spans="1:18" ht="15.75">
      <c r="E19" s="21">
        <f>SUM(E4:E17)</f>
        <v>118854.33999999998</v>
      </c>
      <c r="M19" s="9" t="s">
        <v>27</v>
      </c>
      <c r="N19" s="22" t="s">
        <v>511</v>
      </c>
      <c r="O19" s="22" t="s">
        <v>108</v>
      </c>
      <c r="P19" s="22">
        <v>350</v>
      </c>
      <c r="Q19" s="22">
        <v>100</v>
      </c>
      <c r="R19" s="3">
        <f t="shared" si="2"/>
        <v>35000</v>
      </c>
    </row>
    <row r="20" spans="1:18" ht="15.75">
      <c r="A20" s="9" t="s">
        <v>27</v>
      </c>
      <c r="E20" s="3"/>
      <c r="M20" s="9" t="s">
        <v>27</v>
      </c>
      <c r="N20" s="22" t="s">
        <v>512</v>
      </c>
      <c r="O20" s="22" t="s">
        <v>52</v>
      </c>
      <c r="P20" s="23">
        <v>13000</v>
      </c>
      <c r="Q20" s="22">
        <v>5</v>
      </c>
      <c r="R20" s="3">
        <f t="shared" si="2"/>
        <v>65000</v>
      </c>
    </row>
    <row r="21" spans="1:18" ht="18.75">
      <c r="A21" s="7" t="s">
        <v>508</v>
      </c>
      <c r="B21" s="20"/>
      <c r="C21" s="20"/>
      <c r="D21" s="20"/>
      <c r="E21" s="19"/>
      <c r="M21" s="9" t="s">
        <v>27</v>
      </c>
      <c r="N21" s="22" t="s">
        <v>513</v>
      </c>
      <c r="O21" s="22" t="s">
        <v>28</v>
      </c>
      <c r="P21" s="23">
        <v>1100</v>
      </c>
      <c r="Q21" s="22">
        <v>4</v>
      </c>
      <c r="R21" s="3">
        <f t="shared" si="2"/>
        <v>4400</v>
      </c>
    </row>
    <row r="22" spans="1:18" ht="15.75">
      <c r="A22" s="20" t="s">
        <v>297</v>
      </c>
      <c r="B22" s="20" t="s">
        <v>30</v>
      </c>
      <c r="C22" s="20">
        <v>4</v>
      </c>
      <c r="D22" s="19">
        <v>2000</v>
      </c>
      <c r="E22" s="19">
        <f>D22*C22</f>
        <v>8000</v>
      </c>
      <c r="F22" t="s">
        <v>514</v>
      </c>
      <c r="M22" s="9" t="s">
        <v>27</v>
      </c>
      <c r="N22" s="22" t="s">
        <v>515</v>
      </c>
      <c r="O22" s="22" t="s">
        <v>28</v>
      </c>
      <c r="P22" s="23">
        <v>300</v>
      </c>
      <c r="Q22" s="22">
        <v>5</v>
      </c>
      <c r="R22" s="3">
        <f t="shared" si="2"/>
        <v>1500</v>
      </c>
    </row>
    <row r="23" spans="1:18" ht="15.75">
      <c r="A23" s="20" t="s">
        <v>516</v>
      </c>
      <c r="B23" s="20" t="s">
        <v>343</v>
      </c>
      <c r="C23" s="20">
        <v>1</v>
      </c>
      <c r="D23" s="19">
        <v>1200</v>
      </c>
      <c r="E23" s="19">
        <f>D23*C23</f>
        <v>1200</v>
      </c>
      <c r="M23" s="9" t="s">
        <v>27</v>
      </c>
      <c r="N23" s="22" t="s">
        <v>517</v>
      </c>
      <c r="O23" s="22" t="s">
        <v>24</v>
      </c>
      <c r="P23" s="23">
        <v>550</v>
      </c>
      <c r="Q23" s="22">
        <v>2</v>
      </c>
      <c r="R23" s="3">
        <f t="shared" si="2"/>
        <v>1100</v>
      </c>
    </row>
    <row r="24" spans="1:18" ht="15.75">
      <c r="A24" s="20" t="s">
        <v>518</v>
      </c>
      <c r="B24" s="20" t="s">
        <v>163</v>
      </c>
      <c r="C24" s="20">
        <v>4</v>
      </c>
      <c r="D24" s="20">
        <v>65</v>
      </c>
      <c r="E24" s="19">
        <f>D24*C24</f>
        <v>260</v>
      </c>
      <c r="M24" s="9" t="s">
        <v>27</v>
      </c>
      <c r="N24" s="22" t="s">
        <v>519</v>
      </c>
      <c r="O24" s="22" t="s">
        <v>28</v>
      </c>
      <c r="P24" s="23">
        <v>700</v>
      </c>
      <c r="Q24" s="22">
        <v>8</v>
      </c>
      <c r="R24" s="3">
        <f t="shared" si="2"/>
        <v>5600</v>
      </c>
    </row>
    <row r="25" spans="1:18" ht="15.75">
      <c r="A25" s="20" t="s">
        <v>520</v>
      </c>
      <c r="B25" s="20" t="s">
        <v>28</v>
      </c>
      <c r="C25" s="20">
        <v>1</v>
      </c>
      <c r="D25" s="19">
        <v>1000</v>
      </c>
      <c r="E25" s="19">
        <f>D25*C25</f>
        <v>1000</v>
      </c>
      <c r="M25" s="9" t="s">
        <v>27</v>
      </c>
      <c r="N25" s="22" t="s">
        <v>521</v>
      </c>
      <c r="O25" s="22" t="s">
        <v>28</v>
      </c>
      <c r="P25" s="23">
        <v>200</v>
      </c>
      <c r="Q25" s="22">
        <v>7</v>
      </c>
      <c r="R25" s="3">
        <f t="shared" si="2"/>
        <v>1400</v>
      </c>
    </row>
    <row r="26" spans="1:18" ht="15.75">
      <c r="E26" s="19">
        <f>SUM(E22:E25)</f>
        <v>10460</v>
      </c>
      <c r="M26" s="9" t="s">
        <v>27</v>
      </c>
      <c r="N26" s="22" t="s">
        <v>522</v>
      </c>
      <c r="O26" s="22" t="s">
        <v>28</v>
      </c>
      <c r="P26" s="23">
        <v>450</v>
      </c>
      <c r="Q26" s="22">
        <v>2</v>
      </c>
      <c r="R26" s="3">
        <f t="shared" si="2"/>
        <v>900</v>
      </c>
    </row>
    <row r="27" spans="1:18" ht="18.75">
      <c r="A27" s="5" t="s">
        <v>523</v>
      </c>
      <c r="E27" s="3"/>
      <c r="M27" s="9" t="s">
        <v>27</v>
      </c>
      <c r="N27" s="22" t="s">
        <v>524</v>
      </c>
      <c r="O27" s="22" t="s">
        <v>28</v>
      </c>
      <c r="P27" s="23">
        <v>900</v>
      </c>
      <c r="Q27" s="22">
        <v>1</v>
      </c>
      <c r="R27" s="3">
        <f t="shared" si="2"/>
        <v>900</v>
      </c>
    </row>
    <row r="28" spans="1:18" ht="15.75">
      <c r="A28" t="s">
        <v>61</v>
      </c>
      <c r="B28" t="s">
        <v>28</v>
      </c>
      <c r="C28">
        <v>20</v>
      </c>
      <c r="D28">
        <v>136.24</v>
      </c>
      <c r="E28" s="3">
        <f>D28*C28</f>
        <v>2724.8</v>
      </c>
      <c r="M28" s="9" t="s">
        <v>27</v>
      </c>
      <c r="N28" s="22" t="s">
        <v>525</v>
      </c>
      <c r="O28" s="22" t="s">
        <v>52</v>
      </c>
      <c r="P28" s="23">
        <v>25</v>
      </c>
      <c r="Q28" s="22">
        <v>2</v>
      </c>
      <c r="R28" s="3">
        <f t="shared" si="2"/>
        <v>50</v>
      </c>
    </row>
    <row r="29" spans="1:18" ht="15.75">
      <c r="E29" s="3"/>
      <c r="M29" s="9" t="s">
        <v>27</v>
      </c>
      <c r="N29" s="22" t="s">
        <v>526</v>
      </c>
      <c r="O29" s="22" t="s">
        <v>29</v>
      </c>
      <c r="P29" s="23">
        <v>4200</v>
      </c>
      <c r="Q29" s="22">
        <v>1</v>
      </c>
      <c r="R29" s="3">
        <f t="shared" si="2"/>
        <v>4200</v>
      </c>
    </row>
    <row r="30" spans="1:18" ht="15.75">
      <c r="A30" s="6" t="s">
        <v>243</v>
      </c>
      <c r="E30" s="3"/>
      <c r="M30" s="9" t="s">
        <v>27</v>
      </c>
      <c r="N30" s="22" t="s">
        <v>527</v>
      </c>
      <c r="O30" s="22" t="s">
        <v>108</v>
      </c>
      <c r="P30" s="23">
        <v>1800</v>
      </c>
      <c r="Q30" s="22">
        <v>2</v>
      </c>
      <c r="R30" s="3">
        <f t="shared" si="2"/>
        <v>3600</v>
      </c>
    </row>
    <row r="31" spans="1:18" ht="15.75">
      <c r="A31" s="22" t="s">
        <v>509</v>
      </c>
      <c r="B31" s="22" t="s">
        <v>108</v>
      </c>
      <c r="C31" s="22">
        <v>300</v>
      </c>
      <c r="D31" s="22">
        <v>100</v>
      </c>
      <c r="E31" s="3">
        <f>D31*C31</f>
        <v>30000</v>
      </c>
      <c r="F31">
        <v>10</v>
      </c>
      <c r="M31" s="9" t="s">
        <v>27</v>
      </c>
      <c r="N31" s="22" t="s">
        <v>528</v>
      </c>
      <c r="O31" s="22" t="s">
        <v>30</v>
      </c>
      <c r="P31" s="23">
        <v>4900</v>
      </c>
      <c r="Q31" s="22">
        <v>10</v>
      </c>
      <c r="R31" s="3">
        <f t="shared" si="2"/>
        <v>49000</v>
      </c>
    </row>
    <row r="32" spans="1:18" ht="15.75">
      <c r="A32" s="22" t="s">
        <v>510</v>
      </c>
      <c r="B32" s="22" t="s">
        <v>28</v>
      </c>
      <c r="C32" s="23">
        <v>3000</v>
      </c>
      <c r="D32" s="22">
        <v>100</v>
      </c>
      <c r="E32" s="3">
        <f t="shared" ref="E32:E45" si="3">D32*C32</f>
        <v>300000</v>
      </c>
      <c r="F32">
        <v>10</v>
      </c>
      <c r="M32" s="9"/>
      <c r="N32" s="22"/>
      <c r="O32" s="22"/>
      <c r="P32" s="23"/>
      <c r="Q32" s="22"/>
      <c r="R32" s="3"/>
    </row>
    <row r="33" spans="1:18" ht="15.75">
      <c r="A33" s="22" t="s">
        <v>511</v>
      </c>
      <c r="B33" s="22" t="s">
        <v>108</v>
      </c>
      <c r="C33" s="22">
        <v>350</v>
      </c>
      <c r="D33" s="22">
        <v>100</v>
      </c>
      <c r="E33" s="3">
        <f t="shared" si="3"/>
        <v>35000</v>
      </c>
      <c r="F33">
        <v>10</v>
      </c>
      <c r="M33" s="9" t="s">
        <v>529</v>
      </c>
      <c r="N33" t="s">
        <v>530</v>
      </c>
      <c r="O33" t="s">
        <v>29</v>
      </c>
      <c r="P33">
        <v>2</v>
      </c>
      <c r="Q33" s="3">
        <v>5000</v>
      </c>
      <c r="R33" s="3">
        <f>Q33*P33</f>
        <v>10000</v>
      </c>
    </row>
    <row r="34" spans="1:18" ht="15.75">
      <c r="A34" s="22" t="s">
        <v>512</v>
      </c>
      <c r="B34" s="22" t="s">
        <v>52</v>
      </c>
      <c r="C34" s="23">
        <v>13000</v>
      </c>
      <c r="D34" s="22">
        <v>5</v>
      </c>
      <c r="E34" s="3">
        <f t="shared" si="3"/>
        <v>65000</v>
      </c>
      <c r="M34" s="9" t="s">
        <v>529</v>
      </c>
      <c r="N34" t="s">
        <v>531</v>
      </c>
      <c r="O34" t="s">
        <v>28</v>
      </c>
      <c r="P34">
        <v>2</v>
      </c>
      <c r="Q34" s="3">
        <v>9500</v>
      </c>
      <c r="R34" s="3">
        <f>Q34*P34</f>
        <v>19000</v>
      </c>
    </row>
    <row r="35" spans="1:18" ht="15.75">
      <c r="A35" s="22" t="s">
        <v>513</v>
      </c>
      <c r="B35" s="22" t="s">
        <v>28</v>
      </c>
      <c r="C35" s="23">
        <v>1100</v>
      </c>
      <c r="D35" s="22">
        <v>4</v>
      </c>
      <c r="E35" s="3">
        <f t="shared" si="3"/>
        <v>4400</v>
      </c>
      <c r="M35" s="9" t="s">
        <v>529</v>
      </c>
      <c r="N35" t="s">
        <v>532</v>
      </c>
      <c r="O35" t="s">
        <v>29</v>
      </c>
      <c r="P35">
        <v>1</v>
      </c>
      <c r="Q35" s="3">
        <v>7000</v>
      </c>
      <c r="R35" s="3">
        <f>Q35*P35</f>
        <v>7000</v>
      </c>
    </row>
    <row r="36" spans="1:18" ht="15.75">
      <c r="A36" s="22" t="s">
        <v>515</v>
      </c>
      <c r="B36" s="22" t="s">
        <v>28</v>
      </c>
      <c r="C36" s="23">
        <v>300</v>
      </c>
      <c r="D36" s="22">
        <v>5</v>
      </c>
      <c r="E36" s="3">
        <f t="shared" si="3"/>
        <v>1500</v>
      </c>
      <c r="M36" s="9"/>
      <c r="Q36" s="3"/>
      <c r="R36" s="3"/>
    </row>
    <row r="37" spans="1:18">
      <c r="A37" s="22" t="s">
        <v>517</v>
      </c>
      <c r="B37" s="22" t="s">
        <v>24</v>
      </c>
      <c r="C37" s="23">
        <v>550</v>
      </c>
      <c r="D37" s="22">
        <v>2</v>
      </c>
      <c r="E37" s="3">
        <f t="shared" si="3"/>
        <v>1100</v>
      </c>
      <c r="M37" s="24" t="s">
        <v>533</v>
      </c>
      <c r="N37" t="s">
        <v>534</v>
      </c>
      <c r="O37" t="s">
        <v>28</v>
      </c>
      <c r="P37">
        <v>4</v>
      </c>
      <c r="Q37" s="3">
        <v>5000</v>
      </c>
      <c r="R37" s="3">
        <f t="shared" ref="R37:R46" si="4">Q37*P37</f>
        <v>20000</v>
      </c>
    </row>
    <row r="38" spans="1:18">
      <c r="A38" s="22" t="s">
        <v>519</v>
      </c>
      <c r="B38" s="22" t="s">
        <v>28</v>
      </c>
      <c r="C38" s="23">
        <v>700</v>
      </c>
      <c r="D38" s="22">
        <v>8</v>
      </c>
      <c r="E38" s="3">
        <f t="shared" si="3"/>
        <v>5600</v>
      </c>
      <c r="M38" s="24" t="s">
        <v>533</v>
      </c>
      <c r="N38" t="s">
        <v>535</v>
      </c>
      <c r="O38" t="s">
        <v>29</v>
      </c>
      <c r="P38">
        <v>1</v>
      </c>
      <c r="Q38" s="3">
        <v>3500</v>
      </c>
      <c r="R38" s="3">
        <f t="shared" si="4"/>
        <v>3500</v>
      </c>
    </row>
    <row r="39" spans="1:18">
      <c r="A39" s="22" t="s">
        <v>521</v>
      </c>
      <c r="B39" s="22" t="s">
        <v>28</v>
      </c>
      <c r="C39" s="23">
        <v>200</v>
      </c>
      <c r="D39" s="22">
        <v>7</v>
      </c>
      <c r="E39" s="3">
        <f t="shared" si="3"/>
        <v>1400</v>
      </c>
      <c r="M39" s="24" t="s">
        <v>533</v>
      </c>
      <c r="N39" t="s">
        <v>534</v>
      </c>
      <c r="O39" t="s">
        <v>28</v>
      </c>
      <c r="P39">
        <v>6</v>
      </c>
      <c r="Q39" s="3">
        <v>5000</v>
      </c>
      <c r="R39" s="3">
        <f t="shared" si="4"/>
        <v>30000</v>
      </c>
    </row>
    <row r="40" spans="1:18">
      <c r="A40" s="22" t="s">
        <v>522</v>
      </c>
      <c r="B40" s="22" t="s">
        <v>28</v>
      </c>
      <c r="C40" s="23">
        <v>450</v>
      </c>
      <c r="D40" s="22">
        <v>2</v>
      </c>
      <c r="E40" s="3">
        <f t="shared" si="3"/>
        <v>900</v>
      </c>
      <c r="M40" s="24" t="s">
        <v>533</v>
      </c>
      <c r="N40" t="s">
        <v>536</v>
      </c>
      <c r="O40" t="s">
        <v>29</v>
      </c>
      <c r="P40">
        <v>2</v>
      </c>
      <c r="Q40" s="3">
        <v>3000</v>
      </c>
      <c r="R40" s="3">
        <f t="shared" si="4"/>
        <v>6000</v>
      </c>
    </row>
    <row r="41" spans="1:18">
      <c r="A41" s="22" t="s">
        <v>537</v>
      </c>
      <c r="B41" s="22" t="s">
        <v>28</v>
      </c>
      <c r="C41" s="23">
        <v>900</v>
      </c>
      <c r="D41" s="22">
        <v>1</v>
      </c>
      <c r="E41" s="3">
        <f t="shared" si="3"/>
        <v>900</v>
      </c>
      <c r="M41" s="24" t="s">
        <v>533</v>
      </c>
      <c r="N41" t="s">
        <v>538</v>
      </c>
      <c r="O41" t="s">
        <v>29</v>
      </c>
      <c r="P41">
        <v>1</v>
      </c>
      <c r="Q41">
        <v>800</v>
      </c>
      <c r="R41" s="3">
        <f t="shared" si="4"/>
        <v>800</v>
      </c>
    </row>
    <row r="42" spans="1:18">
      <c r="A42" s="22" t="s">
        <v>525</v>
      </c>
      <c r="B42" s="22" t="s">
        <v>52</v>
      </c>
      <c r="C42" s="23">
        <v>25</v>
      </c>
      <c r="D42" s="22">
        <v>2</v>
      </c>
      <c r="E42" s="3">
        <f t="shared" si="3"/>
        <v>50</v>
      </c>
      <c r="M42" s="24" t="s">
        <v>533</v>
      </c>
      <c r="N42" t="s">
        <v>539</v>
      </c>
      <c r="O42" t="s">
        <v>29</v>
      </c>
      <c r="P42">
        <v>1</v>
      </c>
      <c r="Q42" s="3">
        <v>2000</v>
      </c>
      <c r="R42" s="3">
        <f t="shared" si="4"/>
        <v>2000</v>
      </c>
    </row>
    <row r="43" spans="1:18">
      <c r="A43" s="22" t="s">
        <v>526</v>
      </c>
      <c r="B43" s="22" t="s">
        <v>29</v>
      </c>
      <c r="C43" s="23">
        <v>4200</v>
      </c>
      <c r="D43" s="22">
        <v>1</v>
      </c>
      <c r="E43" s="3">
        <f t="shared" si="3"/>
        <v>4200</v>
      </c>
      <c r="M43" s="24" t="s">
        <v>533</v>
      </c>
      <c r="N43" t="s">
        <v>540</v>
      </c>
      <c r="O43" t="s">
        <v>29</v>
      </c>
      <c r="P43">
        <v>7</v>
      </c>
      <c r="Q43" s="3">
        <v>10000</v>
      </c>
      <c r="R43" s="3">
        <f t="shared" si="4"/>
        <v>70000</v>
      </c>
    </row>
    <row r="44" spans="1:18">
      <c r="A44" s="22" t="s">
        <v>527</v>
      </c>
      <c r="B44" s="22" t="s">
        <v>108</v>
      </c>
      <c r="C44" s="23">
        <v>1800</v>
      </c>
      <c r="D44" s="22">
        <v>2</v>
      </c>
      <c r="E44" s="3">
        <f t="shared" si="3"/>
        <v>3600</v>
      </c>
      <c r="M44" s="24" t="s">
        <v>533</v>
      </c>
      <c r="N44" t="s">
        <v>541</v>
      </c>
      <c r="O44" t="s">
        <v>29</v>
      </c>
      <c r="P44">
        <v>1</v>
      </c>
      <c r="Q44" s="3">
        <v>3500</v>
      </c>
      <c r="R44" s="3">
        <f t="shared" si="4"/>
        <v>3500</v>
      </c>
    </row>
    <row r="45" spans="1:18">
      <c r="A45" s="22" t="s">
        <v>528</v>
      </c>
      <c r="B45" s="22" t="s">
        <v>30</v>
      </c>
      <c r="C45" s="23">
        <v>4900</v>
      </c>
      <c r="D45" s="22">
        <v>10</v>
      </c>
      <c r="E45" s="3">
        <f t="shared" si="3"/>
        <v>49000</v>
      </c>
      <c r="M45" s="24" t="s">
        <v>533</v>
      </c>
      <c r="N45" t="s">
        <v>542</v>
      </c>
      <c r="O45" t="s">
        <v>29</v>
      </c>
      <c r="P45">
        <v>1</v>
      </c>
      <c r="Q45" s="3">
        <v>5000</v>
      </c>
      <c r="R45" s="3">
        <f t="shared" si="4"/>
        <v>5000</v>
      </c>
    </row>
    <row r="46" spans="1:18">
      <c r="A46" s="22"/>
      <c r="B46" s="22"/>
      <c r="C46" s="23"/>
      <c r="D46" s="22"/>
      <c r="E46" s="19">
        <f>SUM(E31:E45)</f>
        <v>502650</v>
      </c>
      <c r="M46" s="24" t="s">
        <v>533</v>
      </c>
      <c r="N46" t="s">
        <v>543</v>
      </c>
      <c r="O46" t="s">
        <v>29</v>
      </c>
      <c r="P46">
        <v>20</v>
      </c>
      <c r="Q46" s="3">
        <v>2500</v>
      </c>
      <c r="R46" s="3">
        <f t="shared" si="4"/>
        <v>50000</v>
      </c>
    </row>
    <row r="47" spans="1:18">
      <c r="E47" s="18">
        <f>SUM(E22:E46)</f>
        <v>1028944.8</v>
      </c>
      <c r="M47" s="24" t="s">
        <v>533</v>
      </c>
      <c r="N47" t="s">
        <v>544</v>
      </c>
      <c r="O47" t="s">
        <v>28</v>
      </c>
      <c r="P47">
        <v>2</v>
      </c>
      <c r="Q47" s="3">
        <v>6780</v>
      </c>
      <c r="R47" s="3">
        <v>13560</v>
      </c>
    </row>
    <row r="48" spans="1:18">
      <c r="E48" s="3"/>
      <c r="M48" s="25"/>
      <c r="Q48" s="3"/>
      <c r="R48" s="3"/>
    </row>
    <row r="49" spans="1:18" ht="15.75">
      <c r="A49" s="24" t="s">
        <v>533</v>
      </c>
      <c r="E49" s="3"/>
      <c r="M49" s="25"/>
      <c r="N49" s="9"/>
    </row>
    <row r="50" spans="1:18" ht="18.75">
      <c r="A50" s="5" t="s">
        <v>245</v>
      </c>
      <c r="E50" s="3"/>
      <c r="M50" s="25"/>
      <c r="N50" s="7"/>
    </row>
    <row r="51" spans="1:18" ht="18.75">
      <c r="A51" t="s">
        <v>534</v>
      </c>
      <c r="B51" t="s">
        <v>28</v>
      </c>
      <c r="C51">
        <v>4</v>
      </c>
      <c r="D51" s="3">
        <v>5000</v>
      </c>
      <c r="E51" s="3">
        <f>D51*C51</f>
        <v>20000</v>
      </c>
      <c r="M51" s="25"/>
      <c r="N51" s="5"/>
      <c r="O51" s="5"/>
      <c r="P51" s="5"/>
      <c r="Q51" s="5"/>
      <c r="R51" s="5"/>
    </row>
    <row r="52" spans="1:18" ht="15.75">
      <c r="E52" s="3"/>
      <c r="M52" s="9"/>
      <c r="R52" s="3"/>
    </row>
    <row r="53" spans="1:18" ht="18.75">
      <c r="A53" s="5" t="s">
        <v>545</v>
      </c>
      <c r="E53" s="3"/>
      <c r="M53" s="9"/>
      <c r="N53" s="7"/>
      <c r="R53" s="3"/>
    </row>
    <row r="54" spans="1:18">
      <c r="A54" t="s">
        <v>535</v>
      </c>
      <c r="B54" t="s">
        <v>29</v>
      </c>
      <c r="C54">
        <v>1</v>
      </c>
      <c r="D54" s="3">
        <v>3500</v>
      </c>
      <c r="E54" s="3">
        <f t="shared" ref="E54:E59" si="5">D54*C54</f>
        <v>3500</v>
      </c>
      <c r="M54" s="25"/>
      <c r="R54" s="26"/>
    </row>
    <row r="55" spans="1:18" ht="15.75">
      <c r="A55" t="s">
        <v>534</v>
      </c>
      <c r="B55" t="s">
        <v>28</v>
      </c>
      <c r="C55">
        <v>6</v>
      </c>
      <c r="D55" s="3">
        <v>5000</v>
      </c>
      <c r="E55" s="3">
        <f t="shared" si="5"/>
        <v>30000</v>
      </c>
      <c r="M55" s="25"/>
      <c r="N55" s="9"/>
      <c r="R55" s="3"/>
    </row>
    <row r="56" spans="1:18" ht="18.75">
      <c r="A56" t="s">
        <v>536</v>
      </c>
      <c r="B56" t="s">
        <v>29</v>
      </c>
      <c r="C56">
        <v>2</v>
      </c>
      <c r="D56" s="3">
        <v>3000</v>
      </c>
      <c r="E56" s="3">
        <f t="shared" si="5"/>
        <v>6000</v>
      </c>
      <c r="M56" s="25"/>
      <c r="N56" s="7"/>
      <c r="R56" s="3"/>
    </row>
    <row r="57" spans="1:18" ht="15.75">
      <c r="A57" t="s">
        <v>538</v>
      </c>
      <c r="B57" t="s">
        <v>29</v>
      </c>
      <c r="C57">
        <v>1</v>
      </c>
      <c r="D57">
        <v>800</v>
      </c>
      <c r="E57" s="3">
        <f t="shared" si="5"/>
        <v>800</v>
      </c>
      <c r="M57" s="9"/>
      <c r="R57" s="3"/>
    </row>
    <row r="58" spans="1:18" ht="18.75">
      <c r="A58" t="s">
        <v>539</v>
      </c>
      <c r="B58" t="s">
        <v>29</v>
      </c>
      <c r="C58">
        <v>1</v>
      </c>
      <c r="D58" s="3">
        <v>2000</v>
      </c>
      <c r="E58" s="3">
        <f t="shared" si="5"/>
        <v>2000</v>
      </c>
      <c r="M58" s="9"/>
      <c r="N58" s="5"/>
      <c r="R58" s="3"/>
    </row>
    <row r="59" spans="1:18" ht="15.75">
      <c r="A59" t="s">
        <v>540</v>
      </c>
      <c r="B59" t="s">
        <v>29</v>
      </c>
      <c r="C59">
        <v>7</v>
      </c>
      <c r="D59" s="3">
        <v>10000</v>
      </c>
      <c r="E59" s="3">
        <f t="shared" si="5"/>
        <v>70000</v>
      </c>
      <c r="M59" s="9"/>
      <c r="R59" s="3"/>
    </row>
    <row r="60" spans="1:18" ht="15.75">
      <c r="E60" s="3"/>
      <c r="M60" s="9"/>
      <c r="N60" s="6"/>
      <c r="R60" s="3"/>
    </row>
    <row r="61" spans="1:18" ht="15.75">
      <c r="A61" s="6" t="s">
        <v>546</v>
      </c>
      <c r="E61" s="3"/>
      <c r="R61" s="3"/>
    </row>
    <row r="62" spans="1:18">
      <c r="A62" t="s">
        <v>541</v>
      </c>
      <c r="B62" t="s">
        <v>29</v>
      </c>
      <c r="C62">
        <v>1</v>
      </c>
      <c r="D62" s="3">
        <v>3500</v>
      </c>
      <c r="E62" s="3">
        <f>D62*C62</f>
        <v>3500</v>
      </c>
      <c r="R62" s="3"/>
    </row>
    <row r="63" spans="1:18">
      <c r="A63" t="s">
        <v>542</v>
      </c>
      <c r="B63" t="s">
        <v>29</v>
      </c>
      <c r="C63">
        <v>1</v>
      </c>
      <c r="D63" s="3">
        <v>5000</v>
      </c>
      <c r="E63" s="3">
        <f>D63*C63</f>
        <v>5000</v>
      </c>
      <c r="N63" s="24"/>
      <c r="R63" s="3"/>
    </row>
    <row r="64" spans="1:18" ht="18.75">
      <c r="E64" s="3"/>
      <c r="N64" s="5"/>
      <c r="R64" s="3"/>
    </row>
    <row r="65" spans="1:18" ht="18.75">
      <c r="A65" s="5" t="s">
        <v>243</v>
      </c>
      <c r="E65" s="3"/>
      <c r="M65" s="24"/>
      <c r="R65" s="3"/>
    </row>
    <row r="66" spans="1:18" ht="18.75">
      <c r="A66" t="s">
        <v>543</v>
      </c>
      <c r="B66" t="s">
        <v>29</v>
      </c>
      <c r="C66">
        <v>20</v>
      </c>
      <c r="D66" s="3">
        <v>2500</v>
      </c>
      <c r="E66" s="3">
        <f>D66*C66</f>
        <v>50000</v>
      </c>
      <c r="M66" s="24"/>
      <c r="N66" s="5"/>
      <c r="R66" s="3"/>
    </row>
    <row r="67" spans="1:18" ht="18.75">
      <c r="E67" s="18">
        <f>SUM(E51:E66)</f>
        <v>190800</v>
      </c>
      <c r="J67" s="1"/>
      <c r="M67" s="24"/>
      <c r="R67" s="3"/>
    </row>
    <row r="68" spans="1:18" ht="15.75">
      <c r="E68" s="3"/>
      <c r="K68" s="9"/>
      <c r="M68" s="24"/>
      <c r="N68" s="6"/>
      <c r="R68" s="3"/>
    </row>
    <row r="69" spans="1:18" ht="15.75">
      <c r="A69" s="6" t="s">
        <v>547</v>
      </c>
      <c r="E69" s="3"/>
      <c r="M69" s="24"/>
      <c r="R69" s="3"/>
    </row>
    <row r="70" spans="1:18" ht="18.75">
      <c r="A70" t="s">
        <v>544</v>
      </c>
      <c r="B70" t="s">
        <v>28</v>
      </c>
      <c r="C70">
        <v>2</v>
      </c>
      <c r="D70" s="3">
        <v>6780</v>
      </c>
      <c r="E70" s="3">
        <v>13560</v>
      </c>
      <c r="M70" s="24"/>
      <c r="N70" s="5"/>
      <c r="R70" s="3"/>
    </row>
    <row r="71" spans="1:18">
      <c r="E71" s="3"/>
      <c r="M71" s="24"/>
      <c r="R71" s="3"/>
    </row>
    <row r="72" spans="1:18">
      <c r="E72" s="3"/>
      <c r="M72" s="24"/>
      <c r="R72" s="3"/>
    </row>
    <row r="73" spans="1:18" ht="15.75">
      <c r="A73" s="9" t="s">
        <v>529</v>
      </c>
      <c r="E73" s="3"/>
      <c r="M73" s="24"/>
      <c r="N73" s="6"/>
      <c r="R73" s="3"/>
    </row>
    <row r="74" spans="1:18" ht="15.75">
      <c r="A74" s="6" t="s">
        <v>243</v>
      </c>
      <c r="E74" s="3"/>
      <c r="R74" s="3"/>
    </row>
    <row r="75" spans="1:18" ht="15.75">
      <c r="A75" t="s">
        <v>530</v>
      </c>
      <c r="B75" t="s">
        <v>29</v>
      </c>
      <c r="C75">
        <v>2</v>
      </c>
      <c r="D75" s="3">
        <v>5000</v>
      </c>
      <c r="E75" s="3">
        <f>D75*C75</f>
        <v>10000</v>
      </c>
      <c r="M75" s="9"/>
      <c r="R75" s="3"/>
    </row>
    <row r="76" spans="1:18" ht="15.75">
      <c r="A76" t="s">
        <v>531</v>
      </c>
      <c r="B76" t="s">
        <v>28</v>
      </c>
      <c r="C76">
        <v>2</v>
      </c>
      <c r="D76" s="3">
        <v>9500</v>
      </c>
      <c r="E76" s="3">
        <f>D76*C76</f>
        <v>19000</v>
      </c>
      <c r="M76" s="9"/>
      <c r="N76" s="9"/>
      <c r="R76" s="3"/>
    </row>
    <row r="77" spans="1:18" ht="15.75">
      <c r="E77" s="3"/>
      <c r="N77" s="6"/>
      <c r="R77" s="3"/>
    </row>
    <row r="78" spans="1:18" ht="15.75">
      <c r="E78" s="3"/>
      <c r="M78" s="9"/>
      <c r="R78" s="3"/>
    </row>
    <row r="79" spans="1:18" ht="18.75">
      <c r="A79" s="5" t="s">
        <v>548</v>
      </c>
      <c r="E79" s="3"/>
      <c r="M79" s="9"/>
      <c r="R79" s="3"/>
    </row>
    <row r="80" spans="1:18" ht="18.75">
      <c r="A80" t="s">
        <v>532</v>
      </c>
      <c r="B80" t="s">
        <v>29</v>
      </c>
      <c r="C80">
        <v>1</v>
      </c>
      <c r="D80" s="3">
        <v>7000</v>
      </c>
      <c r="E80" s="3">
        <f>D80*C80</f>
        <v>7000</v>
      </c>
      <c r="M80" s="9"/>
      <c r="N80" s="5"/>
      <c r="R80" s="3"/>
    </row>
    <row r="81" spans="1:18">
      <c r="D81" s="3"/>
      <c r="E81" s="18">
        <f>SUM(E75:E80)</f>
        <v>36000</v>
      </c>
      <c r="Q81" s="3"/>
      <c r="R81" s="3"/>
    </row>
    <row r="82" spans="1:18" ht="18.75">
      <c r="A82" s="1" t="s">
        <v>504</v>
      </c>
      <c r="C82" s="4"/>
      <c r="E82" s="3"/>
      <c r="N82" s="1"/>
      <c r="P82" s="4"/>
      <c r="R82" s="3"/>
    </row>
    <row r="83" spans="1:18" ht="18.75">
      <c r="A83" s="5" t="s">
        <v>548</v>
      </c>
      <c r="C83" s="4"/>
      <c r="E83" s="3"/>
      <c r="N83" s="5"/>
      <c r="P83" s="4"/>
      <c r="R83" s="3"/>
    </row>
    <row r="84" spans="1:18">
      <c r="A84" t="s">
        <v>505</v>
      </c>
      <c r="B84" t="s">
        <v>28</v>
      </c>
      <c r="C84">
        <v>83</v>
      </c>
      <c r="D84" s="3">
        <v>345</v>
      </c>
      <c r="E84" s="3">
        <f>D84*C84</f>
        <v>28635</v>
      </c>
      <c r="M84" s="31"/>
      <c r="Q84" s="3"/>
      <c r="R84" s="3"/>
    </row>
    <row r="85" spans="1:18">
      <c r="D85" s="3"/>
      <c r="E85" s="18">
        <f>SUM(E84)</f>
        <v>28635</v>
      </c>
      <c r="M85" s="32"/>
      <c r="Q85" s="3"/>
      <c r="R85" s="3"/>
    </row>
    <row r="86" spans="1:18">
      <c r="D86" s="3"/>
      <c r="E86" s="3"/>
      <c r="M86" s="32"/>
      <c r="Q86" s="3"/>
      <c r="R86" s="3"/>
    </row>
    <row r="87" spans="1:18">
      <c r="D87" s="3"/>
      <c r="E87" s="3">
        <f>E85+E81+E67+E37+E19</f>
        <v>375389.33999999997</v>
      </c>
      <c r="M87" s="32"/>
    </row>
    <row r="88" spans="1:18">
      <c r="M88" s="32"/>
    </row>
    <row r="89" spans="1:18">
      <c r="H89" s="27"/>
      <c r="I89" s="27"/>
      <c r="J89" s="27"/>
      <c r="M89" s="32"/>
    </row>
    <row r="90" spans="1:18">
      <c r="G90" s="27"/>
      <c r="M90" s="33"/>
    </row>
    <row r="91" spans="1:18" ht="21">
      <c r="A91" s="27"/>
      <c r="B91" s="28" t="s">
        <v>549</v>
      </c>
      <c r="C91" s="27"/>
      <c r="D91" s="27"/>
      <c r="E91" s="18"/>
      <c r="F91" s="27"/>
      <c r="K91" s="34">
        <v>1700</v>
      </c>
      <c r="L91" s="35"/>
    </row>
    <row r="92" spans="1:18" ht="30">
      <c r="A92" s="1" t="s">
        <v>550</v>
      </c>
      <c r="E92" s="3"/>
      <c r="H92" s="29">
        <v>40</v>
      </c>
      <c r="I92" s="36" t="s">
        <v>551</v>
      </c>
      <c r="J92" s="37" t="s">
        <v>552</v>
      </c>
      <c r="K92" s="38">
        <v>1650</v>
      </c>
      <c r="L92" s="39"/>
    </row>
    <row r="93" spans="1:18" ht="45">
      <c r="A93" s="2" t="s">
        <v>245</v>
      </c>
      <c r="E93" s="3"/>
      <c r="H93" s="29">
        <v>40</v>
      </c>
      <c r="I93" s="36" t="s">
        <v>551</v>
      </c>
      <c r="J93" s="37" t="s">
        <v>553</v>
      </c>
      <c r="K93" s="38">
        <v>1450</v>
      </c>
      <c r="L93" s="39"/>
    </row>
    <row r="94" spans="1:18" ht="30">
      <c r="A94" t="s">
        <v>554</v>
      </c>
      <c r="B94" t="s">
        <v>551</v>
      </c>
      <c r="C94">
        <f>99-65</f>
        <v>34</v>
      </c>
      <c r="D94" s="3">
        <v>1100</v>
      </c>
      <c r="E94" s="3">
        <f t="shared" ref="E94:E100" si="6">D94*C94</f>
        <v>37400</v>
      </c>
      <c r="F94">
        <v>99</v>
      </c>
      <c r="H94" s="29">
        <v>40</v>
      </c>
      <c r="I94" s="36" t="s">
        <v>551</v>
      </c>
      <c r="J94" s="37" t="s">
        <v>555</v>
      </c>
      <c r="K94" s="38">
        <v>1620</v>
      </c>
      <c r="L94" s="39"/>
    </row>
    <row r="95" spans="1:18" ht="30">
      <c r="A95" t="s">
        <v>556</v>
      </c>
      <c r="B95" t="s">
        <v>551</v>
      </c>
      <c r="C95">
        <v>70</v>
      </c>
      <c r="D95" s="3">
        <v>1500</v>
      </c>
      <c r="E95" s="3">
        <f t="shared" si="6"/>
        <v>105000</v>
      </c>
      <c r="F95">
        <v>100</v>
      </c>
      <c r="H95" s="29">
        <v>30</v>
      </c>
      <c r="I95" s="36" t="s">
        <v>551</v>
      </c>
      <c r="J95" s="37" t="s">
        <v>556</v>
      </c>
      <c r="K95" s="38">
        <v>1630</v>
      </c>
      <c r="L95" s="39"/>
    </row>
    <row r="96" spans="1:18" ht="30">
      <c r="A96" t="s">
        <v>557</v>
      </c>
      <c r="B96" t="s">
        <v>551</v>
      </c>
      <c r="C96">
        <v>99</v>
      </c>
      <c r="D96" s="3">
        <v>1650</v>
      </c>
      <c r="E96" s="3">
        <f t="shared" si="6"/>
        <v>163350</v>
      </c>
      <c r="F96">
        <v>99</v>
      </c>
      <c r="H96" s="29">
        <v>30</v>
      </c>
      <c r="I96" s="36" t="s">
        <v>551</v>
      </c>
      <c r="J96" s="37" t="s">
        <v>557</v>
      </c>
      <c r="K96" s="38">
        <v>1030</v>
      </c>
      <c r="L96" s="39"/>
    </row>
    <row r="97" spans="1:12" ht="30">
      <c r="A97" t="s">
        <v>552</v>
      </c>
      <c r="B97" t="s">
        <v>551</v>
      </c>
      <c r="C97">
        <v>5</v>
      </c>
      <c r="D97" s="3">
        <v>1600</v>
      </c>
      <c r="E97" s="3">
        <f t="shared" si="6"/>
        <v>8000</v>
      </c>
      <c r="F97">
        <v>45</v>
      </c>
      <c r="H97" s="29">
        <v>65</v>
      </c>
      <c r="I97" s="36" t="s">
        <v>551</v>
      </c>
      <c r="J97" s="37" t="s">
        <v>558</v>
      </c>
      <c r="K97" s="40"/>
      <c r="L97" s="33"/>
    </row>
    <row r="98" spans="1:12">
      <c r="A98" t="s">
        <v>559</v>
      </c>
      <c r="B98" t="s">
        <v>551</v>
      </c>
      <c r="C98">
        <v>5</v>
      </c>
      <c r="D98" s="3">
        <v>1700</v>
      </c>
      <c r="E98" s="3">
        <f t="shared" si="6"/>
        <v>8500</v>
      </c>
      <c r="F98">
        <v>45</v>
      </c>
      <c r="H98" s="30"/>
      <c r="I98" s="41"/>
      <c r="J98" s="42"/>
    </row>
    <row r="99" spans="1:12">
      <c r="A99" t="s">
        <v>560</v>
      </c>
      <c r="B99" t="s">
        <v>551</v>
      </c>
      <c r="C99">
        <v>5</v>
      </c>
      <c r="D99" s="3">
        <v>1650</v>
      </c>
      <c r="E99" s="3">
        <f t="shared" si="6"/>
        <v>8250</v>
      </c>
      <c r="F99">
        <v>45</v>
      </c>
    </row>
    <row r="100" spans="1:12">
      <c r="A100" t="s">
        <v>561</v>
      </c>
      <c r="B100" t="s">
        <v>551</v>
      </c>
      <c r="C100">
        <v>70</v>
      </c>
      <c r="D100" s="3">
        <v>1550</v>
      </c>
      <c r="E100" s="3">
        <f t="shared" si="6"/>
        <v>108500</v>
      </c>
      <c r="F100">
        <v>100</v>
      </c>
    </row>
    <row r="101" spans="1:12">
      <c r="E101" s="3"/>
    </row>
    <row r="102" spans="1:12" ht="15.75">
      <c r="A102" s="6" t="s">
        <v>243</v>
      </c>
      <c r="E102" s="3"/>
    </row>
    <row r="103" spans="1:12">
      <c r="A103" t="s">
        <v>554</v>
      </c>
      <c r="B103" t="s">
        <v>551</v>
      </c>
      <c r="C103">
        <v>99</v>
      </c>
      <c r="D103" s="3">
        <v>1100</v>
      </c>
      <c r="E103" s="3">
        <f t="shared" ref="E103:E109" si="7">D103*C103</f>
        <v>108900</v>
      </c>
    </row>
    <row r="104" spans="1:12">
      <c r="A104" t="s">
        <v>556</v>
      </c>
      <c r="B104" t="s">
        <v>551</v>
      </c>
      <c r="C104">
        <v>100</v>
      </c>
      <c r="D104" s="3">
        <v>1500</v>
      </c>
      <c r="E104" s="3">
        <f t="shared" si="7"/>
        <v>150000</v>
      </c>
    </row>
    <row r="105" spans="1:12">
      <c r="A105" t="s">
        <v>557</v>
      </c>
      <c r="B105" t="s">
        <v>551</v>
      </c>
      <c r="C105">
        <v>99</v>
      </c>
      <c r="D105" s="3">
        <v>1650</v>
      </c>
      <c r="E105" s="3">
        <f t="shared" si="7"/>
        <v>163350</v>
      </c>
    </row>
    <row r="106" spans="1:12">
      <c r="A106" t="s">
        <v>552</v>
      </c>
      <c r="B106" t="s">
        <v>551</v>
      </c>
      <c r="C106">
        <v>45</v>
      </c>
      <c r="D106" s="3">
        <v>1600</v>
      </c>
      <c r="E106" s="3">
        <f t="shared" si="7"/>
        <v>72000</v>
      </c>
    </row>
    <row r="107" spans="1:12">
      <c r="A107" t="s">
        <v>559</v>
      </c>
      <c r="B107" t="s">
        <v>551</v>
      </c>
      <c r="C107">
        <v>45</v>
      </c>
      <c r="D107" s="3">
        <v>1700</v>
      </c>
      <c r="E107" s="3">
        <f t="shared" si="7"/>
        <v>76500</v>
      </c>
    </row>
    <row r="108" spans="1:12">
      <c r="A108" t="s">
        <v>560</v>
      </c>
      <c r="B108" t="s">
        <v>551</v>
      </c>
      <c r="C108">
        <v>45</v>
      </c>
      <c r="D108" s="3">
        <v>1650</v>
      </c>
      <c r="E108" s="3">
        <f t="shared" si="7"/>
        <v>74250</v>
      </c>
    </row>
    <row r="109" spans="1:12">
      <c r="A109" t="s">
        <v>561</v>
      </c>
      <c r="B109" t="s">
        <v>551</v>
      </c>
      <c r="C109">
        <v>100</v>
      </c>
      <c r="D109" s="3">
        <v>1550</v>
      </c>
      <c r="E109" s="3">
        <f t="shared" si="7"/>
        <v>155000</v>
      </c>
    </row>
  </sheetData>
  <sortState xmlns:xlrd2="http://schemas.microsoft.com/office/spreadsheetml/2017/richdata2" ref="M3:R14">
    <sortCondition ref="M3:M14"/>
  </sortState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1"/>
  <sheetViews>
    <sheetView topLeftCell="B1" workbookViewId="0">
      <selection activeCell="J17" sqref="J17"/>
    </sheetView>
  </sheetViews>
  <sheetFormatPr defaultColWidth="9.140625" defaultRowHeight="15"/>
  <cols>
    <col min="1" max="1" width="39.42578125" customWidth="1"/>
    <col min="2" max="2" width="10.140625" customWidth="1"/>
    <col min="3" max="3" width="13.7109375" customWidth="1"/>
    <col min="4" max="4" width="13.28515625" customWidth="1"/>
    <col min="5" max="5" width="18" customWidth="1"/>
    <col min="10" max="10" width="16.140625" customWidth="1"/>
    <col min="11" max="11" width="42.28515625" customWidth="1"/>
  </cols>
  <sheetData>
    <row r="1" spans="1:15" ht="18.75">
      <c r="D1" s="3"/>
      <c r="E1" s="3"/>
      <c r="J1" s="1" t="s">
        <v>483</v>
      </c>
      <c r="K1" t="s">
        <v>562</v>
      </c>
      <c r="L1" t="s">
        <v>29</v>
      </c>
      <c r="M1">
        <v>1</v>
      </c>
      <c r="N1" s="3">
        <v>30000</v>
      </c>
      <c r="O1" s="3">
        <f t="shared" ref="O1:O7" si="0">N1*M1</f>
        <v>30000</v>
      </c>
    </row>
    <row r="2" spans="1:15" ht="18.75">
      <c r="D2" s="3"/>
      <c r="E2" s="3"/>
      <c r="J2" s="1" t="s">
        <v>487</v>
      </c>
      <c r="K2" t="s">
        <v>563</v>
      </c>
      <c r="L2" t="s">
        <v>28</v>
      </c>
      <c r="M2">
        <v>1</v>
      </c>
      <c r="N2" s="3">
        <v>20000</v>
      </c>
      <c r="O2" s="3">
        <f t="shared" si="0"/>
        <v>20000</v>
      </c>
    </row>
    <row r="3" spans="1:15" ht="18.75">
      <c r="A3" s="1" t="s">
        <v>483</v>
      </c>
      <c r="D3" s="3"/>
      <c r="E3" s="3"/>
      <c r="J3" s="1" t="s">
        <v>487</v>
      </c>
      <c r="K3" t="s">
        <v>564</v>
      </c>
      <c r="L3" t="s">
        <v>29</v>
      </c>
      <c r="M3">
        <v>1</v>
      </c>
      <c r="N3" s="3">
        <v>20000</v>
      </c>
      <c r="O3" s="3">
        <f t="shared" si="0"/>
        <v>20000</v>
      </c>
    </row>
    <row r="4" spans="1:15" ht="18.75">
      <c r="A4" s="6" t="s">
        <v>548</v>
      </c>
      <c r="E4" s="3"/>
      <c r="J4" s="1" t="s">
        <v>487</v>
      </c>
      <c r="K4" t="s">
        <v>565</v>
      </c>
      <c r="L4" t="s">
        <v>28</v>
      </c>
      <c r="M4">
        <v>1</v>
      </c>
      <c r="N4" s="3">
        <v>60000</v>
      </c>
      <c r="O4" s="3">
        <f t="shared" si="0"/>
        <v>60000</v>
      </c>
    </row>
    <row r="5" spans="1:15" ht="18.75">
      <c r="A5" s="5" t="s">
        <v>41</v>
      </c>
      <c r="B5" s="5" t="s">
        <v>24</v>
      </c>
      <c r="C5" s="5" t="s">
        <v>506</v>
      </c>
      <c r="D5" s="5" t="s">
        <v>42</v>
      </c>
      <c r="E5" s="5" t="s">
        <v>446</v>
      </c>
      <c r="J5" s="9" t="s">
        <v>478</v>
      </c>
      <c r="K5" t="s">
        <v>566</v>
      </c>
      <c r="L5" t="s">
        <v>29</v>
      </c>
      <c r="M5">
        <v>1</v>
      </c>
      <c r="N5" s="3">
        <v>46000</v>
      </c>
      <c r="O5" s="3">
        <f t="shared" si="0"/>
        <v>46000</v>
      </c>
    </row>
    <row r="6" spans="1:15" ht="15.75">
      <c r="A6" t="s">
        <v>562</v>
      </c>
      <c r="B6" t="s">
        <v>29</v>
      </c>
      <c r="C6">
        <v>1</v>
      </c>
      <c r="D6" s="3">
        <v>30000</v>
      </c>
      <c r="E6" s="3">
        <f>D6*C6</f>
        <v>30000</v>
      </c>
      <c r="J6" s="9" t="s">
        <v>478</v>
      </c>
      <c r="K6" t="s">
        <v>567</v>
      </c>
      <c r="L6" t="s">
        <v>29</v>
      </c>
      <c r="M6">
        <v>1</v>
      </c>
      <c r="N6" s="3">
        <v>41000</v>
      </c>
      <c r="O6" s="3">
        <f t="shared" si="0"/>
        <v>41000</v>
      </c>
    </row>
    <row r="7" spans="1:15" ht="15.75">
      <c r="E7" s="18">
        <f>SUM(E6)</f>
        <v>30000</v>
      </c>
      <c r="J7" s="9" t="s">
        <v>478</v>
      </c>
      <c r="K7" t="s">
        <v>568</v>
      </c>
      <c r="L7" t="s">
        <v>29</v>
      </c>
      <c r="M7">
        <v>1</v>
      </c>
      <c r="N7" s="3">
        <v>50000</v>
      </c>
      <c r="O7" s="3">
        <f t="shared" si="0"/>
        <v>50000</v>
      </c>
    </row>
    <row r="8" spans="1:15" ht="18.75">
      <c r="A8" s="1" t="s">
        <v>487</v>
      </c>
      <c r="E8" s="3"/>
    </row>
    <row r="9" spans="1:15" ht="15.75">
      <c r="A9" s="6" t="s">
        <v>547</v>
      </c>
      <c r="E9" s="3"/>
    </row>
    <row r="10" spans="1:15" ht="18.75">
      <c r="A10" t="s">
        <v>563</v>
      </c>
      <c r="B10" t="s">
        <v>28</v>
      </c>
      <c r="C10">
        <v>1</v>
      </c>
      <c r="D10" s="3">
        <v>20000</v>
      </c>
      <c r="E10" s="3">
        <f t="shared" ref="E10:E19" si="1">D10*C10</f>
        <v>20000</v>
      </c>
      <c r="K10" s="1"/>
      <c r="N10" s="3"/>
      <c r="O10" s="3"/>
    </row>
    <row r="11" spans="1:15" ht="30">
      <c r="A11" s="10" t="s">
        <v>564</v>
      </c>
      <c r="B11" t="s">
        <v>29</v>
      </c>
      <c r="C11">
        <v>1</v>
      </c>
      <c r="D11" s="3">
        <v>20000</v>
      </c>
      <c r="E11" s="3">
        <f t="shared" si="1"/>
        <v>20000</v>
      </c>
      <c r="K11" s="6"/>
      <c r="O11" s="3"/>
    </row>
    <row r="12" spans="1:15" ht="18.75">
      <c r="E12" s="3"/>
      <c r="K12" s="5"/>
      <c r="L12" s="5"/>
      <c r="M12" s="5"/>
      <c r="N12" s="5"/>
      <c r="O12" s="5"/>
    </row>
    <row r="13" spans="1:15" ht="15.75">
      <c r="A13" s="6" t="s">
        <v>245</v>
      </c>
      <c r="E13" s="3"/>
      <c r="O13" s="3"/>
    </row>
    <row r="14" spans="1:15" ht="18.75">
      <c r="A14" t="s">
        <v>565</v>
      </c>
      <c r="B14" t="s">
        <v>28</v>
      </c>
      <c r="C14">
        <v>1</v>
      </c>
      <c r="D14" s="3">
        <v>60000</v>
      </c>
      <c r="E14" s="3">
        <f t="shared" si="1"/>
        <v>60000</v>
      </c>
      <c r="K14" s="1"/>
      <c r="O14" s="3"/>
    </row>
    <row r="15" spans="1:15" ht="15.75">
      <c r="E15" s="18">
        <f>SUM(E10:E14)</f>
        <v>100000</v>
      </c>
      <c r="K15" s="6"/>
      <c r="O15" s="3"/>
    </row>
    <row r="16" spans="1:15" ht="18.75">
      <c r="A16" s="9" t="s">
        <v>478</v>
      </c>
      <c r="E16" s="3"/>
      <c r="J16" s="1"/>
      <c r="O16" s="3"/>
    </row>
    <row r="17" spans="1:15" ht="18.75">
      <c r="A17" s="6" t="s">
        <v>547</v>
      </c>
      <c r="E17" s="3"/>
      <c r="J17" s="1"/>
      <c r="K17" s="6"/>
      <c r="O17" s="3"/>
    </row>
    <row r="18" spans="1:15">
      <c r="A18" t="s">
        <v>566</v>
      </c>
      <c r="B18" t="s">
        <v>29</v>
      </c>
      <c r="C18">
        <v>2</v>
      </c>
      <c r="D18" s="3">
        <v>46000</v>
      </c>
      <c r="E18" s="3">
        <f t="shared" si="1"/>
        <v>92000</v>
      </c>
      <c r="I18" t="s">
        <v>568</v>
      </c>
      <c r="J18" t="s">
        <v>29</v>
      </c>
      <c r="K18">
        <v>1</v>
      </c>
      <c r="L18" s="3">
        <v>50000</v>
      </c>
      <c r="M18" s="3">
        <f>L18*K18</f>
        <v>50000</v>
      </c>
      <c r="O18" s="3"/>
    </row>
    <row r="19" spans="1:15" ht="15.75">
      <c r="A19" t="s">
        <v>567</v>
      </c>
      <c r="B19" t="s">
        <v>29</v>
      </c>
      <c r="C19">
        <v>1</v>
      </c>
      <c r="D19" s="3">
        <v>41000</v>
      </c>
      <c r="E19" s="3">
        <f t="shared" si="1"/>
        <v>41000</v>
      </c>
      <c r="K19" s="6"/>
      <c r="O19" s="3"/>
    </row>
    <row r="20" spans="1:15">
      <c r="E20" s="18">
        <f>SUM(E18:E19)</f>
        <v>133000</v>
      </c>
    </row>
    <row r="21" spans="1:15">
      <c r="E21" t="s">
        <v>569</v>
      </c>
    </row>
  </sheetData>
  <sortState xmlns:xlrd2="http://schemas.microsoft.com/office/spreadsheetml/2017/richdata2" ref="J1:O23">
    <sortCondition ref="J1:J23"/>
  </sortState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490"/>
  <sheetViews>
    <sheetView topLeftCell="A43" workbookViewId="0">
      <selection activeCell="G56" sqref="G56"/>
    </sheetView>
  </sheetViews>
  <sheetFormatPr defaultColWidth="9" defaultRowHeight="15"/>
  <cols>
    <col min="1" max="1" width="60.7109375" customWidth="1"/>
    <col min="4" max="4" width="12.140625" customWidth="1"/>
    <col min="5" max="5" width="10.5703125" customWidth="1"/>
    <col min="6" max="6" width="11.5703125" customWidth="1"/>
    <col min="9" max="9" width="34.7109375" customWidth="1"/>
    <col min="10" max="10" width="9" customWidth="1"/>
    <col min="11" max="11" width="8" customWidth="1"/>
    <col min="12" max="12" width="10.5703125" customWidth="1"/>
    <col min="13" max="13" width="10.140625" customWidth="1"/>
    <col min="14" max="14" width="10.85546875" customWidth="1"/>
    <col min="15" max="15" width="11.28515625" customWidth="1"/>
    <col min="16" max="16" width="9.140625"/>
    <col min="17" max="17" width="18.85546875" customWidth="1"/>
    <col min="19" max="19" width="10.28515625" customWidth="1"/>
    <col min="20" max="20" width="13.140625" customWidth="1"/>
    <col min="23" max="23" width="9.85546875" customWidth="1"/>
    <col min="24" max="24" width="10" customWidth="1"/>
    <col min="25" max="25" width="9.85546875" customWidth="1"/>
    <col min="26" max="26" width="57.140625" customWidth="1"/>
    <col min="30" max="30" width="11.28515625" customWidth="1"/>
  </cols>
  <sheetData>
    <row r="1" spans="1:30" ht="18.75">
      <c r="A1" s="1" t="s">
        <v>570</v>
      </c>
      <c r="I1" t="s">
        <v>571</v>
      </c>
      <c r="J1" t="s">
        <v>28</v>
      </c>
      <c r="K1">
        <v>1</v>
      </c>
      <c r="L1" s="3">
        <v>1200</v>
      </c>
      <c r="M1" s="3">
        <f>L1*K1</f>
        <v>1200</v>
      </c>
      <c r="N1" s="1" t="s">
        <v>550</v>
      </c>
      <c r="Q1" s="3"/>
      <c r="Z1" t="s">
        <v>45</v>
      </c>
      <c r="AA1" t="s">
        <v>30</v>
      </c>
      <c r="AB1">
        <v>10</v>
      </c>
      <c r="AC1">
        <v>30</v>
      </c>
      <c r="AD1" s="3">
        <f t="shared" ref="AD1:AD32" si="0">AC1*AB1</f>
        <v>300</v>
      </c>
    </row>
    <row r="2" spans="1:30" ht="18.75">
      <c r="A2" s="2" t="s">
        <v>572</v>
      </c>
      <c r="L2" s="3"/>
      <c r="M2" s="3">
        <f t="shared" ref="M2:M65" si="1">L2*K2</f>
        <v>0</v>
      </c>
      <c r="N2" s="1"/>
      <c r="Q2" s="3"/>
      <c r="Z2" t="s">
        <v>48</v>
      </c>
      <c r="AA2" t="s">
        <v>28</v>
      </c>
      <c r="AB2">
        <v>157</v>
      </c>
      <c r="AC2">
        <v>176.8</v>
      </c>
      <c r="AD2" s="3">
        <f t="shared" si="0"/>
        <v>27757.600000000002</v>
      </c>
    </row>
    <row r="3" spans="1:30" ht="18.75">
      <c r="A3" t="s">
        <v>41</v>
      </c>
      <c r="B3" t="s">
        <v>24</v>
      </c>
      <c r="C3" t="s">
        <v>573</v>
      </c>
      <c r="D3" t="s">
        <v>42</v>
      </c>
      <c r="E3" t="s">
        <v>446</v>
      </c>
      <c r="I3" t="s">
        <v>574</v>
      </c>
      <c r="J3" t="s">
        <v>29</v>
      </c>
      <c r="K3">
        <v>3</v>
      </c>
      <c r="L3" s="3">
        <v>3000</v>
      </c>
      <c r="M3" s="3">
        <f t="shared" si="1"/>
        <v>9000</v>
      </c>
      <c r="N3" s="1" t="s">
        <v>570</v>
      </c>
      <c r="Q3" s="3"/>
      <c r="Z3" t="s">
        <v>53</v>
      </c>
      <c r="AA3" t="s">
        <v>52</v>
      </c>
      <c r="AB3">
        <v>4</v>
      </c>
      <c r="AC3">
        <v>430</v>
      </c>
      <c r="AD3" s="3">
        <f t="shared" si="0"/>
        <v>1720</v>
      </c>
    </row>
    <row r="4" spans="1:30" ht="18.75">
      <c r="A4" t="s">
        <v>574</v>
      </c>
      <c r="B4" t="s">
        <v>29</v>
      </c>
      <c r="C4">
        <v>3</v>
      </c>
      <c r="D4" s="3">
        <v>3000</v>
      </c>
      <c r="E4" s="3">
        <v>9000</v>
      </c>
      <c r="I4" t="s">
        <v>575</v>
      </c>
      <c r="J4" t="s">
        <v>52</v>
      </c>
      <c r="K4">
        <v>6</v>
      </c>
      <c r="L4" s="3">
        <v>1600</v>
      </c>
      <c r="M4" s="3">
        <f t="shared" si="1"/>
        <v>9600</v>
      </c>
      <c r="N4" s="1" t="s">
        <v>570</v>
      </c>
      <c r="Q4" s="3"/>
      <c r="Z4" t="s">
        <v>55</v>
      </c>
      <c r="AA4" t="s">
        <v>52</v>
      </c>
      <c r="AB4">
        <v>14</v>
      </c>
      <c r="AC4">
        <v>430</v>
      </c>
      <c r="AD4" s="3">
        <f t="shared" si="0"/>
        <v>6020</v>
      </c>
    </row>
    <row r="5" spans="1:30" ht="18.75">
      <c r="A5" t="s">
        <v>575</v>
      </c>
      <c r="B5" t="s">
        <v>52</v>
      </c>
      <c r="C5">
        <v>6</v>
      </c>
      <c r="D5" s="3">
        <v>1600</v>
      </c>
      <c r="E5" s="3">
        <v>9600</v>
      </c>
      <c r="I5" t="s">
        <v>576</v>
      </c>
      <c r="J5" t="s">
        <v>52</v>
      </c>
      <c r="K5">
        <v>4</v>
      </c>
      <c r="L5">
        <v>750</v>
      </c>
      <c r="M5" s="3">
        <f t="shared" si="1"/>
        <v>3000</v>
      </c>
      <c r="N5" s="1" t="s">
        <v>570</v>
      </c>
      <c r="Q5" s="3"/>
      <c r="Z5" t="s">
        <v>577</v>
      </c>
      <c r="AA5" t="s">
        <v>578</v>
      </c>
      <c r="AB5">
        <v>8</v>
      </c>
      <c r="AC5">
        <v>19.73</v>
      </c>
      <c r="AD5" s="3">
        <f t="shared" si="0"/>
        <v>157.84</v>
      </c>
    </row>
    <row r="6" spans="1:30" ht="18.75">
      <c r="A6" t="s">
        <v>576</v>
      </c>
      <c r="B6" t="s">
        <v>52</v>
      </c>
      <c r="C6">
        <v>4</v>
      </c>
      <c r="D6">
        <v>750</v>
      </c>
      <c r="E6" s="3">
        <v>3000</v>
      </c>
      <c r="I6" t="s">
        <v>579</v>
      </c>
      <c r="J6" t="s">
        <v>75</v>
      </c>
      <c r="K6">
        <v>4</v>
      </c>
      <c r="L6">
        <v>250</v>
      </c>
      <c r="M6" s="3">
        <f t="shared" si="1"/>
        <v>1000</v>
      </c>
      <c r="N6" s="1" t="s">
        <v>570</v>
      </c>
      <c r="Q6" s="3"/>
      <c r="Z6" t="s">
        <v>580</v>
      </c>
      <c r="AA6" t="s">
        <v>30</v>
      </c>
      <c r="AB6">
        <v>2</v>
      </c>
      <c r="AC6" s="3">
        <v>3000</v>
      </c>
      <c r="AD6" s="3">
        <f t="shared" si="0"/>
        <v>6000</v>
      </c>
    </row>
    <row r="7" spans="1:30" ht="18.75">
      <c r="A7" t="s">
        <v>579</v>
      </c>
      <c r="B7" t="s">
        <v>75</v>
      </c>
      <c r="C7">
        <v>4</v>
      </c>
      <c r="D7">
        <v>250</v>
      </c>
      <c r="E7" s="3">
        <v>1000</v>
      </c>
      <c r="M7" s="3"/>
      <c r="N7" s="1"/>
      <c r="Q7" s="3"/>
      <c r="Z7" t="s">
        <v>581</v>
      </c>
      <c r="AA7" t="s">
        <v>28</v>
      </c>
      <c r="AB7">
        <v>15</v>
      </c>
      <c r="AC7">
        <v>18.2</v>
      </c>
      <c r="AD7" s="3">
        <f t="shared" si="0"/>
        <v>273</v>
      </c>
    </row>
    <row r="8" spans="1:30" ht="18.75">
      <c r="I8" t="s">
        <v>45</v>
      </c>
      <c r="J8" t="s">
        <v>30</v>
      </c>
      <c r="K8">
        <v>10</v>
      </c>
      <c r="L8">
        <v>30</v>
      </c>
      <c r="M8" s="3">
        <f t="shared" si="1"/>
        <v>300</v>
      </c>
      <c r="N8" s="1" t="s">
        <v>503</v>
      </c>
      <c r="Z8" t="s">
        <v>63</v>
      </c>
      <c r="AA8" t="s">
        <v>29</v>
      </c>
      <c r="AB8">
        <v>4</v>
      </c>
      <c r="AC8">
        <v>346.85</v>
      </c>
      <c r="AD8" s="3">
        <f t="shared" si="0"/>
        <v>1387.4</v>
      </c>
    </row>
    <row r="9" spans="1:30" ht="18.75">
      <c r="A9" s="1" t="s">
        <v>503</v>
      </c>
      <c r="I9" t="s">
        <v>48</v>
      </c>
      <c r="J9" t="s">
        <v>28</v>
      </c>
      <c r="K9">
        <v>157</v>
      </c>
      <c r="L9">
        <v>176.8</v>
      </c>
      <c r="M9" s="3">
        <f t="shared" si="1"/>
        <v>27757.600000000002</v>
      </c>
      <c r="N9" s="1" t="s">
        <v>503</v>
      </c>
      <c r="Z9" t="s">
        <v>64</v>
      </c>
      <c r="AA9" t="s">
        <v>65</v>
      </c>
      <c r="AB9">
        <v>3</v>
      </c>
      <c r="AC9">
        <v>83.72</v>
      </c>
      <c r="AD9" s="3">
        <f t="shared" si="0"/>
        <v>251.16</v>
      </c>
    </row>
    <row r="10" spans="1:30" ht="18.75">
      <c r="A10" s="2" t="s">
        <v>582</v>
      </c>
      <c r="I10" t="s">
        <v>53</v>
      </c>
      <c r="J10" t="s">
        <v>52</v>
      </c>
      <c r="K10">
        <v>4</v>
      </c>
      <c r="L10">
        <v>430</v>
      </c>
      <c r="M10" s="3">
        <f t="shared" si="1"/>
        <v>1720</v>
      </c>
      <c r="N10" s="1" t="s">
        <v>503</v>
      </c>
      <c r="Z10" t="s">
        <v>76</v>
      </c>
      <c r="AA10" t="s">
        <v>28</v>
      </c>
      <c r="AB10">
        <v>20</v>
      </c>
      <c r="AC10">
        <v>42.38</v>
      </c>
      <c r="AD10" s="3">
        <f t="shared" si="0"/>
        <v>847.6</v>
      </c>
    </row>
    <row r="11" spans="1:30" ht="18.75">
      <c r="A11" t="s">
        <v>41</v>
      </c>
      <c r="B11" t="s">
        <v>24</v>
      </c>
      <c r="C11" t="s">
        <v>573</v>
      </c>
      <c r="D11" t="s">
        <v>42</v>
      </c>
      <c r="E11" t="s">
        <v>446</v>
      </c>
      <c r="I11" t="s">
        <v>55</v>
      </c>
      <c r="J11" t="s">
        <v>52</v>
      </c>
      <c r="K11">
        <v>14</v>
      </c>
      <c r="L11">
        <v>430</v>
      </c>
      <c r="M11" s="3">
        <f t="shared" si="1"/>
        <v>6020</v>
      </c>
      <c r="N11" s="1" t="s">
        <v>503</v>
      </c>
      <c r="Z11" t="s">
        <v>77</v>
      </c>
      <c r="AA11" t="s">
        <v>52</v>
      </c>
      <c r="AB11">
        <v>10</v>
      </c>
      <c r="AC11">
        <v>9.0500000000000007</v>
      </c>
      <c r="AD11" s="3">
        <f t="shared" si="0"/>
        <v>90.5</v>
      </c>
    </row>
    <row r="12" spans="1:30" ht="18.75">
      <c r="A12" t="s">
        <v>53</v>
      </c>
      <c r="B12" t="s">
        <v>52</v>
      </c>
      <c r="C12">
        <v>4</v>
      </c>
      <c r="D12">
        <v>430</v>
      </c>
      <c r="E12" s="3">
        <f>D12*C12</f>
        <v>1720</v>
      </c>
      <c r="I12" t="s">
        <v>577</v>
      </c>
      <c r="J12" t="s">
        <v>578</v>
      </c>
      <c r="K12">
        <v>8</v>
      </c>
      <c r="L12">
        <v>19.73</v>
      </c>
      <c r="M12" s="3">
        <f t="shared" si="1"/>
        <v>157.84</v>
      </c>
      <c r="N12" s="1" t="s">
        <v>503</v>
      </c>
      <c r="Z12" t="s">
        <v>78</v>
      </c>
      <c r="AA12" t="s">
        <v>52</v>
      </c>
      <c r="AB12">
        <v>10</v>
      </c>
      <c r="AC12">
        <v>15.27</v>
      </c>
      <c r="AD12" s="3">
        <f t="shared" si="0"/>
        <v>152.69999999999999</v>
      </c>
    </row>
    <row r="13" spans="1:30" ht="18.75">
      <c r="A13" t="s">
        <v>55</v>
      </c>
      <c r="B13" t="s">
        <v>52</v>
      </c>
      <c r="C13">
        <v>4</v>
      </c>
      <c r="D13">
        <v>430</v>
      </c>
      <c r="E13" s="3">
        <f t="shared" ref="E13:E76" si="2">D13*C13</f>
        <v>1720</v>
      </c>
      <c r="I13" t="s">
        <v>580</v>
      </c>
      <c r="J13" t="s">
        <v>30</v>
      </c>
      <c r="K13">
        <v>2</v>
      </c>
      <c r="L13" s="3">
        <v>3000</v>
      </c>
      <c r="M13" s="3">
        <f t="shared" si="1"/>
        <v>6000</v>
      </c>
      <c r="N13" s="1" t="s">
        <v>503</v>
      </c>
      <c r="T13" s="3"/>
      <c r="Z13" t="s">
        <v>79</v>
      </c>
      <c r="AA13" t="s">
        <v>52</v>
      </c>
      <c r="AB13">
        <v>10</v>
      </c>
      <c r="AC13">
        <v>20.8</v>
      </c>
      <c r="AD13" s="3">
        <f t="shared" si="0"/>
        <v>208</v>
      </c>
    </row>
    <row r="14" spans="1:30" ht="18.75">
      <c r="A14" t="s">
        <v>583</v>
      </c>
      <c r="B14" t="s">
        <v>52</v>
      </c>
      <c r="C14">
        <v>2</v>
      </c>
      <c r="D14">
        <v>673.09</v>
      </c>
      <c r="E14" s="3">
        <f t="shared" si="2"/>
        <v>1346.18</v>
      </c>
      <c r="I14" t="s">
        <v>581</v>
      </c>
      <c r="J14" t="s">
        <v>28</v>
      </c>
      <c r="K14">
        <v>15</v>
      </c>
      <c r="L14">
        <v>18.2</v>
      </c>
      <c r="M14" s="3">
        <f t="shared" si="1"/>
        <v>273</v>
      </c>
      <c r="N14" s="1" t="s">
        <v>503</v>
      </c>
      <c r="Z14" t="s">
        <v>80</v>
      </c>
      <c r="AA14" t="s">
        <v>52</v>
      </c>
      <c r="AB14">
        <v>10</v>
      </c>
      <c r="AC14">
        <v>47.84</v>
      </c>
      <c r="AD14" s="3">
        <f t="shared" si="0"/>
        <v>478.40000000000003</v>
      </c>
    </row>
    <row r="15" spans="1:30" ht="18.75">
      <c r="A15" t="s">
        <v>93</v>
      </c>
      <c r="B15" t="s">
        <v>52</v>
      </c>
      <c r="C15">
        <v>6</v>
      </c>
      <c r="D15">
        <v>738.4</v>
      </c>
      <c r="E15" s="3">
        <f t="shared" si="2"/>
        <v>4430.3999999999996</v>
      </c>
      <c r="I15" t="s">
        <v>63</v>
      </c>
      <c r="J15" t="s">
        <v>29</v>
      </c>
      <c r="K15">
        <v>4</v>
      </c>
      <c r="L15">
        <v>346.85</v>
      </c>
      <c r="M15" s="3">
        <f t="shared" si="1"/>
        <v>1387.4</v>
      </c>
      <c r="N15" s="1" t="s">
        <v>503</v>
      </c>
      <c r="Z15" t="s">
        <v>584</v>
      </c>
      <c r="AA15" t="s">
        <v>29</v>
      </c>
      <c r="AB15">
        <v>4</v>
      </c>
      <c r="AC15" s="3">
        <v>5000</v>
      </c>
      <c r="AD15" s="3">
        <f t="shared" si="0"/>
        <v>20000</v>
      </c>
    </row>
    <row r="16" spans="1:30" ht="18.75">
      <c r="A16" t="s">
        <v>113</v>
      </c>
      <c r="B16" t="s">
        <v>65</v>
      </c>
      <c r="C16">
        <v>3</v>
      </c>
      <c r="D16">
        <v>321.36</v>
      </c>
      <c r="E16" s="3">
        <f t="shared" si="2"/>
        <v>964.08</v>
      </c>
      <c r="I16" t="s">
        <v>64</v>
      </c>
      <c r="J16" t="s">
        <v>65</v>
      </c>
      <c r="K16">
        <v>3</v>
      </c>
      <c r="L16">
        <v>83.72</v>
      </c>
      <c r="M16" s="3">
        <f t="shared" si="1"/>
        <v>251.16</v>
      </c>
      <c r="N16" s="1" t="s">
        <v>503</v>
      </c>
      <c r="Z16" t="s">
        <v>507</v>
      </c>
      <c r="AA16" t="s">
        <v>28</v>
      </c>
      <c r="AB16">
        <v>20</v>
      </c>
      <c r="AC16">
        <v>20</v>
      </c>
      <c r="AD16" s="3">
        <f t="shared" si="0"/>
        <v>400</v>
      </c>
    </row>
    <row r="17" spans="1:30" ht="18.75">
      <c r="A17" t="s">
        <v>118</v>
      </c>
      <c r="B17" t="s">
        <v>119</v>
      </c>
      <c r="C17">
        <v>10</v>
      </c>
      <c r="D17">
        <v>62.1</v>
      </c>
      <c r="E17" s="3">
        <f t="shared" si="2"/>
        <v>621</v>
      </c>
      <c r="I17" t="s">
        <v>76</v>
      </c>
      <c r="J17" t="s">
        <v>28</v>
      </c>
      <c r="K17">
        <v>20</v>
      </c>
      <c r="L17">
        <v>42.38</v>
      </c>
      <c r="M17" s="3">
        <f t="shared" si="1"/>
        <v>847.6</v>
      </c>
      <c r="N17" s="1" t="s">
        <v>503</v>
      </c>
      <c r="Z17" t="s">
        <v>585</v>
      </c>
      <c r="AA17" t="s">
        <v>28</v>
      </c>
      <c r="AB17">
        <v>6</v>
      </c>
      <c r="AC17">
        <v>600</v>
      </c>
      <c r="AD17" s="3">
        <f t="shared" si="0"/>
        <v>3600</v>
      </c>
    </row>
    <row r="18" spans="1:30" ht="18.75">
      <c r="A18" t="s">
        <v>121</v>
      </c>
      <c r="B18" t="s">
        <v>82</v>
      </c>
      <c r="C18">
        <v>50</v>
      </c>
      <c r="D18">
        <v>280</v>
      </c>
      <c r="E18" s="3">
        <f t="shared" si="2"/>
        <v>14000</v>
      </c>
      <c r="I18" t="s">
        <v>77</v>
      </c>
      <c r="J18" t="s">
        <v>52</v>
      </c>
      <c r="K18">
        <v>10</v>
      </c>
      <c r="L18">
        <v>9.0500000000000007</v>
      </c>
      <c r="M18" s="3">
        <f t="shared" si="1"/>
        <v>90.5</v>
      </c>
      <c r="N18" s="1" t="s">
        <v>503</v>
      </c>
      <c r="Z18" t="s">
        <v>586</v>
      </c>
      <c r="AA18" t="s">
        <v>28</v>
      </c>
      <c r="AB18">
        <v>100</v>
      </c>
      <c r="AC18">
        <v>100</v>
      </c>
      <c r="AD18" s="3">
        <f t="shared" si="0"/>
        <v>10000</v>
      </c>
    </row>
    <row r="19" spans="1:30" ht="18.75">
      <c r="A19" t="s">
        <v>122</v>
      </c>
      <c r="B19" t="s">
        <v>82</v>
      </c>
      <c r="C19">
        <v>60</v>
      </c>
      <c r="D19">
        <v>180</v>
      </c>
      <c r="E19" s="3">
        <f t="shared" si="2"/>
        <v>10800</v>
      </c>
      <c r="I19" t="s">
        <v>78</v>
      </c>
      <c r="J19" t="s">
        <v>52</v>
      </c>
      <c r="K19">
        <v>10</v>
      </c>
      <c r="L19">
        <v>15.27</v>
      </c>
      <c r="M19" s="3">
        <f t="shared" si="1"/>
        <v>152.69999999999999</v>
      </c>
      <c r="N19" s="1" t="s">
        <v>503</v>
      </c>
      <c r="Z19" t="s">
        <v>587</v>
      </c>
      <c r="AA19" t="s">
        <v>28</v>
      </c>
      <c r="AB19">
        <v>9</v>
      </c>
      <c r="AC19">
        <v>500</v>
      </c>
      <c r="AD19" s="3">
        <f t="shared" si="0"/>
        <v>4500</v>
      </c>
    </row>
    <row r="20" spans="1:30" ht="18.75">
      <c r="A20" t="s">
        <v>588</v>
      </c>
      <c r="B20" t="s">
        <v>28</v>
      </c>
      <c r="C20">
        <v>50</v>
      </c>
      <c r="D20">
        <v>150</v>
      </c>
      <c r="E20" s="3">
        <f t="shared" si="2"/>
        <v>7500</v>
      </c>
      <c r="I20" t="s">
        <v>79</v>
      </c>
      <c r="J20" t="s">
        <v>52</v>
      </c>
      <c r="K20">
        <v>10</v>
      </c>
      <c r="L20">
        <v>20.8</v>
      </c>
      <c r="M20" s="3">
        <f t="shared" si="1"/>
        <v>208</v>
      </c>
      <c r="N20" s="1" t="s">
        <v>503</v>
      </c>
      <c r="Z20" t="s">
        <v>589</v>
      </c>
      <c r="AA20" t="s">
        <v>28</v>
      </c>
      <c r="AB20">
        <v>20</v>
      </c>
      <c r="AC20">
        <v>730</v>
      </c>
      <c r="AD20" s="3">
        <f t="shared" si="0"/>
        <v>14600</v>
      </c>
    </row>
    <row r="21" spans="1:30" ht="18.75">
      <c r="A21" t="s">
        <v>154</v>
      </c>
      <c r="B21" t="s">
        <v>28</v>
      </c>
      <c r="C21">
        <v>10</v>
      </c>
      <c r="D21">
        <v>13.38</v>
      </c>
      <c r="E21" s="3">
        <f t="shared" si="2"/>
        <v>133.80000000000001</v>
      </c>
      <c r="I21" t="s">
        <v>80</v>
      </c>
      <c r="J21" t="s">
        <v>52</v>
      </c>
      <c r="K21">
        <v>10</v>
      </c>
      <c r="L21">
        <v>47.84</v>
      </c>
      <c r="M21" s="3">
        <f t="shared" si="1"/>
        <v>478.40000000000003</v>
      </c>
      <c r="N21" s="1" t="s">
        <v>503</v>
      </c>
      <c r="Z21" t="s">
        <v>590</v>
      </c>
      <c r="AA21" t="s">
        <v>28</v>
      </c>
      <c r="AB21">
        <v>5</v>
      </c>
      <c r="AC21">
        <v>14.82</v>
      </c>
      <c r="AD21" s="3">
        <f t="shared" si="0"/>
        <v>74.099999999999994</v>
      </c>
    </row>
    <row r="22" spans="1:30" ht="18.75">
      <c r="A22" t="s">
        <v>591</v>
      </c>
      <c r="B22" t="s">
        <v>28</v>
      </c>
      <c r="C22" s="4">
        <v>8000</v>
      </c>
      <c r="D22">
        <v>44.97</v>
      </c>
      <c r="E22" s="3">
        <f t="shared" si="2"/>
        <v>359760</v>
      </c>
      <c r="I22" t="s">
        <v>584</v>
      </c>
      <c r="J22" t="s">
        <v>29</v>
      </c>
      <c r="K22">
        <v>4</v>
      </c>
      <c r="L22" s="3">
        <v>5000</v>
      </c>
      <c r="M22" s="3">
        <f t="shared" si="1"/>
        <v>20000</v>
      </c>
      <c r="N22" s="1" t="s">
        <v>503</v>
      </c>
      <c r="T22" s="3"/>
      <c r="Z22" t="s">
        <v>583</v>
      </c>
      <c r="AA22" t="s">
        <v>52</v>
      </c>
      <c r="AB22">
        <v>2</v>
      </c>
      <c r="AC22">
        <v>673.09</v>
      </c>
      <c r="AD22" s="3">
        <f t="shared" si="0"/>
        <v>1346.18</v>
      </c>
    </row>
    <row r="23" spans="1:30" ht="18.75">
      <c r="A23" t="s">
        <v>174</v>
      </c>
      <c r="B23" t="s">
        <v>52</v>
      </c>
      <c r="C23">
        <v>6</v>
      </c>
      <c r="D23">
        <v>14.04</v>
      </c>
      <c r="E23" s="3">
        <f t="shared" si="2"/>
        <v>84.24</v>
      </c>
      <c r="I23" t="s">
        <v>507</v>
      </c>
      <c r="J23" t="s">
        <v>28</v>
      </c>
      <c r="K23">
        <v>20</v>
      </c>
      <c r="L23">
        <v>20</v>
      </c>
      <c r="M23" s="3">
        <f t="shared" si="1"/>
        <v>400</v>
      </c>
      <c r="N23" s="1" t="s">
        <v>503</v>
      </c>
      <c r="Z23" t="s">
        <v>93</v>
      </c>
      <c r="AA23" t="s">
        <v>52</v>
      </c>
      <c r="AB23">
        <v>16</v>
      </c>
      <c r="AC23">
        <v>738.4</v>
      </c>
      <c r="AD23" s="3">
        <f t="shared" si="0"/>
        <v>11814.4</v>
      </c>
    </row>
    <row r="24" spans="1:30" ht="18.75">
      <c r="A24" t="s">
        <v>206</v>
      </c>
      <c r="B24" t="s">
        <v>28</v>
      </c>
      <c r="C24">
        <v>10</v>
      </c>
      <c r="D24">
        <v>17.68</v>
      </c>
      <c r="E24" s="3">
        <f t="shared" si="2"/>
        <v>176.8</v>
      </c>
      <c r="I24" t="s">
        <v>585</v>
      </c>
      <c r="J24" t="s">
        <v>28</v>
      </c>
      <c r="K24">
        <v>6</v>
      </c>
      <c r="L24">
        <v>600</v>
      </c>
      <c r="M24" s="3">
        <f t="shared" si="1"/>
        <v>3600</v>
      </c>
      <c r="N24" s="1" t="s">
        <v>503</v>
      </c>
      <c r="Z24" t="s">
        <v>98</v>
      </c>
      <c r="AA24" t="s">
        <v>28</v>
      </c>
      <c r="AB24">
        <v>48</v>
      </c>
      <c r="AC24">
        <v>10.3</v>
      </c>
      <c r="AD24" s="3">
        <f t="shared" si="0"/>
        <v>494.40000000000003</v>
      </c>
    </row>
    <row r="25" spans="1:30" ht="18.75">
      <c r="A25" t="s">
        <v>592</v>
      </c>
      <c r="B25" t="s">
        <v>52</v>
      </c>
      <c r="C25">
        <v>29</v>
      </c>
      <c r="D25">
        <v>22.55</v>
      </c>
      <c r="E25" s="3">
        <f t="shared" si="2"/>
        <v>653.95000000000005</v>
      </c>
      <c r="I25" t="s">
        <v>586</v>
      </c>
      <c r="J25" t="s">
        <v>28</v>
      </c>
      <c r="K25">
        <v>100</v>
      </c>
      <c r="L25">
        <v>100</v>
      </c>
      <c r="M25" s="3">
        <f t="shared" si="1"/>
        <v>10000</v>
      </c>
      <c r="N25" s="1" t="s">
        <v>503</v>
      </c>
      <c r="Z25" t="s">
        <v>593</v>
      </c>
      <c r="AA25" t="s">
        <v>28</v>
      </c>
      <c r="AB25">
        <v>4</v>
      </c>
      <c r="AC25">
        <v>600</v>
      </c>
      <c r="AD25" s="3">
        <f t="shared" si="0"/>
        <v>2400</v>
      </c>
    </row>
    <row r="26" spans="1:30" ht="18.75">
      <c r="A26" t="s">
        <v>231</v>
      </c>
      <c r="B26" t="s">
        <v>30</v>
      </c>
      <c r="C26">
        <v>12</v>
      </c>
      <c r="D26">
        <v>19.97</v>
      </c>
      <c r="E26" s="3">
        <f t="shared" si="2"/>
        <v>239.64</v>
      </c>
      <c r="I26" t="s">
        <v>587</v>
      </c>
      <c r="J26" t="s">
        <v>28</v>
      </c>
      <c r="K26">
        <v>9</v>
      </c>
      <c r="L26">
        <v>500</v>
      </c>
      <c r="M26" s="3">
        <f t="shared" si="1"/>
        <v>4500</v>
      </c>
      <c r="N26" s="1" t="s">
        <v>503</v>
      </c>
      <c r="Z26" t="s">
        <v>594</v>
      </c>
      <c r="AA26" t="s">
        <v>52</v>
      </c>
      <c r="AB26">
        <v>19</v>
      </c>
      <c r="AC26">
        <v>50</v>
      </c>
      <c r="AD26" s="3">
        <f t="shared" si="0"/>
        <v>950</v>
      </c>
    </row>
    <row r="27" spans="1:30" ht="18.75">
      <c r="A27" t="s">
        <v>595</v>
      </c>
      <c r="B27" t="s">
        <v>75</v>
      </c>
      <c r="C27">
        <v>11</v>
      </c>
      <c r="D27">
        <v>100</v>
      </c>
      <c r="E27" s="3">
        <f t="shared" si="2"/>
        <v>1100</v>
      </c>
      <c r="I27" t="s">
        <v>589</v>
      </c>
      <c r="J27" t="s">
        <v>28</v>
      </c>
      <c r="K27">
        <v>20</v>
      </c>
      <c r="L27">
        <v>730</v>
      </c>
      <c r="M27" s="3">
        <f t="shared" si="1"/>
        <v>14600</v>
      </c>
      <c r="N27" s="1" t="s">
        <v>503</v>
      </c>
      <c r="Z27" t="s">
        <v>103</v>
      </c>
      <c r="AA27" t="s">
        <v>28</v>
      </c>
      <c r="AB27">
        <v>20</v>
      </c>
      <c r="AC27">
        <v>167.44</v>
      </c>
      <c r="AD27" s="3">
        <f t="shared" si="0"/>
        <v>3348.8</v>
      </c>
    </row>
    <row r="28" spans="1:30" ht="18.75">
      <c r="E28" s="3"/>
      <c r="I28" t="s">
        <v>590</v>
      </c>
      <c r="J28" t="s">
        <v>28</v>
      </c>
      <c r="K28">
        <v>5</v>
      </c>
      <c r="L28">
        <v>14.82</v>
      </c>
      <c r="M28" s="3">
        <f t="shared" si="1"/>
        <v>74.099999999999994</v>
      </c>
      <c r="N28" s="1" t="s">
        <v>503</v>
      </c>
      <c r="Z28" t="s">
        <v>596</v>
      </c>
      <c r="AA28" t="s">
        <v>28</v>
      </c>
      <c r="AB28">
        <v>3</v>
      </c>
      <c r="AC28">
        <v>650</v>
      </c>
      <c r="AD28" s="3">
        <f t="shared" si="0"/>
        <v>1950</v>
      </c>
    </row>
    <row r="29" spans="1:30" ht="18.75">
      <c r="A29" s="5" t="s">
        <v>597</v>
      </c>
      <c r="E29" s="3"/>
      <c r="I29" t="s">
        <v>583</v>
      </c>
      <c r="J29" t="s">
        <v>52</v>
      </c>
      <c r="K29">
        <v>2</v>
      </c>
      <c r="L29">
        <v>673.09</v>
      </c>
      <c r="M29" s="3">
        <f t="shared" si="1"/>
        <v>1346.18</v>
      </c>
      <c r="N29" s="1" t="s">
        <v>503</v>
      </c>
      <c r="Z29" t="s">
        <v>598</v>
      </c>
      <c r="AA29" t="s">
        <v>276</v>
      </c>
      <c r="AB29">
        <v>4</v>
      </c>
      <c r="AC29">
        <v>275</v>
      </c>
      <c r="AD29" s="3">
        <f t="shared" si="0"/>
        <v>1100</v>
      </c>
    </row>
    <row r="30" spans="1:30" ht="18.75">
      <c r="A30" t="s">
        <v>41</v>
      </c>
      <c r="B30" t="s">
        <v>24</v>
      </c>
      <c r="C30" t="s">
        <v>573</v>
      </c>
      <c r="D30" t="s">
        <v>42</v>
      </c>
      <c r="E30" s="3"/>
      <c r="I30" t="s">
        <v>93</v>
      </c>
      <c r="J30" t="s">
        <v>52</v>
      </c>
      <c r="K30">
        <v>16</v>
      </c>
      <c r="L30">
        <v>738.4</v>
      </c>
      <c r="M30" s="3">
        <f t="shared" si="1"/>
        <v>11814.4</v>
      </c>
      <c r="N30" s="1" t="s">
        <v>503</v>
      </c>
      <c r="Z30" t="s">
        <v>599</v>
      </c>
      <c r="AA30" t="s">
        <v>30</v>
      </c>
      <c r="AB30">
        <v>1</v>
      </c>
      <c r="AC30" s="3">
        <v>3500</v>
      </c>
      <c r="AD30" s="3">
        <f t="shared" si="0"/>
        <v>3500</v>
      </c>
    </row>
    <row r="31" spans="1:30" ht="18.75">
      <c r="A31" t="s">
        <v>48</v>
      </c>
      <c r="B31" t="s">
        <v>28</v>
      </c>
      <c r="C31">
        <v>30</v>
      </c>
      <c r="D31">
        <v>176.8</v>
      </c>
      <c r="E31" s="3">
        <f t="shared" si="2"/>
        <v>5304</v>
      </c>
      <c r="I31" t="s">
        <v>98</v>
      </c>
      <c r="J31" t="s">
        <v>28</v>
      </c>
      <c r="K31">
        <v>48</v>
      </c>
      <c r="L31">
        <v>10.3</v>
      </c>
      <c r="M31" s="3">
        <f t="shared" si="1"/>
        <v>494.40000000000003</v>
      </c>
      <c r="N31" s="1" t="s">
        <v>503</v>
      </c>
      <c r="Z31" t="s">
        <v>107</v>
      </c>
      <c r="AA31" t="s">
        <v>108</v>
      </c>
      <c r="AB31">
        <v>72</v>
      </c>
      <c r="AC31" s="3">
        <v>1200</v>
      </c>
      <c r="AD31" s="3">
        <f t="shared" si="0"/>
        <v>86400</v>
      </c>
    </row>
    <row r="32" spans="1:30" ht="18.75">
      <c r="A32" t="s">
        <v>586</v>
      </c>
      <c r="B32" t="s">
        <v>28</v>
      </c>
      <c r="C32">
        <v>100</v>
      </c>
      <c r="D32">
        <v>100</v>
      </c>
      <c r="E32" s="3">
        <f t="shared" si="2"/>
        <v>10000</v>
      </c>
      <c r="I32" t="s">
        <v>593</v>
      </c>
      <c r="J32" t="s">
        <v>28</v>
      </c>
      <c r="K32">
        <v>4</v>
      </c>
      <c r="L32">
        <v>600</v>
      </c>
      <c r="M32" s="3">
        <f t="shared" si="1"/>
        <v>2400</v>
      </c>
      <c r="N32" s="1" t="s">
        <v>503</v>
      </c>
      <c r="Z32" t="s">
        <v>113</v>
      </c>
      <c r="AA32" t="s">
        <v>65</v>
      </c>
      <c r="AB32">
        <v>8</v>
      </c>
      <c r="AC32">
        <v>321.36</v>
      </c>
      <c r="AD32" s="3">
        <f t="shared" si="0"/>
        <v>2570.88</v>
      </c>
    </row>
    <row r="33" spans="1:30" ht="18.75">
      <c r="A33" t="s">
        <v>192</v>
      </c>
      <c r="B33" t="s">
        <v>52</v>
      </c>
      <c r="C33">
        <v>297</v>
      </c>
      <c r="D33">
        <v>20</v>
      </c>
      <c r="E33" s="3">
        <f t="shared" si="2"/>
        <v>5940</v>
      </c>
      <c r="I33" t="s">
        <v>594</v>
      </c>
      <c r="J33" t="s">
        <v>52</v>
      </c>
      <c r="K33">
        <v>19</v>
      </c>
      <c r="L33">
        <v>50</v>
      </c>
      <c r="M33" s="3">
        <f t="shared" si="1"/>
        <v>950</v>
      </c>
      <c r="N33" s="1" t="s">
        <v>503</v>
      </c>
      <c r="Z33" t="s">
        <v>114</v>
      </c>
      <c r="AA33" t="s">
        <v>65</v>
      </c>
      <c r="AB33">
        <v>3</v>
      </c>
      <c r="AC33">
        <v>279</v>
      </c>
      <c r="AD33" s="3">
        <f t="shared" ref="AD33:AD64" si="3">AC33*AB33</f>
        <v>837</v>
      </c>
    </row>
    <row r="34" spans="1:30" ht="18.75">
      <c r="A34" t="s">
        <v>600</v>
      </c>
      <c r="B34" t="s">
        <v>28</v>
      </c>
      <c r="C34">
        <v>17</v>
      </c>
      <c r="D34">
        <v>130</v>
      </c>
      <c r="E34" s="3">
        <f t="shared" si="2"/>
        <v>2210</v>
      </c>
      <c r="I34" t="s">
        <v>103</v>
      </c>
      <c r="J34" t="s">
        <v>28</v>
      </c>
      <c r="K34">
        <v>20</v>
      </c>
      <c r="L34">
        <v>167.44</v>
      </c>
      <c r="M34" s="3">
        <f t="shared" si="1"/>
        <v>3348.8</v>
      </c>
      <c r="N34" s="1" t="s">
        <v>503</v>
      </c>
      <c r="Z34" t="s">
        <v>118</v>
      </c>
      <c r="AA34" t="s">
        <v>119</v>
      </c>
      <c r="AB34">
        <v>18</v>
      </c>
      <c r="AC34">
        <v>62.1</v>
      </c>
      <c r="AD34" s="3">
        <f t="shared" si="3"/>
        <v>1117.8</v>
      </c>
    </row>
    <row r="35" spans="1:30" ht="18.75">
      <c r="E35" s="3"/>
      <c r="I35" t="s">
        <v>596</v>
      </c>
      <c r="J35" t="s">
        <v>28</v>
      </c>
      <c r="K35">
        <v>3</v>
      </c>
      <c r="L35">
        <v>650</v>
      </c>
      <c r="M35" s="3">
        <f t="shared" si="1"/>
        <v>1950</v>
      </c>
      <c r="N35" s="1" t="s">
        <v>503</v>
      </c>
      <c r="Z35" t="s">
        <v>601</v>
      </c>
      <c r="AA35" t="s">
        <v>108</v>
      </c>
      <c r="AB35">
        <v>10</v>
      </c>
      <c r="AC35">
        <v>38</v>
      </c>
      <c r="AD35" s="3">
        <f t="shared" si="3"/>
        <v>380</v>
      </c>
    </row>
    <row r="36" spans="1:30" ht="18.75">
      <c r="A36" s="2" t="s">
        <v>602</v>
      </c>
      <c r="E36" s="3"/>
      <c r="I36" t="s">
        <v>598</v>
      </c>
      <c r="J36" t="s">
        <v>276</v>
      </c>
      <c r="K36">
        <v>4</v>
      </c>
      <c r="L36">
        <v>275</v>
      </c>
      <c r="M36" s="3">
        <f t="shared" si="1"/>
        <v>1100</v>
      </c>
      <c r="N36" s="1" t="s">
        <v>503</v>
      </c>
      <c r="T36" s="3"/>
      <c r="Z36" t="s">
        <v>121</v>
      </c>
      <c r="AA36" t="s">
        <v>82</v>
      </c>
      <c r="AB36">
        <v>50</v>
      </c>
      <c r="AC36">
        <v>280</v>
      </c>
      <c r="AD36" s="3">
        <f t="shared" si="3"/>
        <v>14000</v>
      </c>
    </row>
    <row r="37" spans="1:30" ht="18.75">
      <c r="A37" t="s">
        <v>41</v>
      </c>
      <c r="B37" t="s">
        <v>24</v>
      </c>
      <c r="C37" t="s">
        <v>573</v>
      </c>
      <c r="D37" t="s">
        <v>42</v>
      </c>
      <c r="E37" s="3"/>
      <c r="I37" t="s">
        <v>599</v>
      </c>
      <c r="J37" t="s">
        <v>30</v>
      </c>
      <c r="K37">
        <v>1</v>
      </c>
      <c r="L37" s="3">
        <v>3500</v>
      </c>
      <c r="M37" s="3">
        <f t="shared" si="1"/>
        <v>3500</v>
      </c>
      <c r="N37" s="1" t="s">
        <v>503</v>
      </c>
      <c r="T37" s="3"/>
      <c r="Z37" t="s">
        <v>122</v>
      </c>
      <c r="AA37" t="s">
        <v>82</v>
      </c>
      <c r="AB37">
        <v>150</v>
      </c>
      <c r="AC37">
        <v>180</v>
      </c>
      <c r="AD37" s="3">
        <f t="shared" si="3"/>
        <v>27000</v>
      </c>
    </row>
    <row r="38" spans="1:30" ht="18.75">
      <c r="A38" t="s">
        <v>177</v>
      </c>
      <c r="B38" t="s">
        <v>82</v>
      </c>
      <c r="C38">
        <v>32</v>
      </c>
      <c r="D38">
        <v>169.4</v>
      </c>
      <c r="E38" s="3">
        <f t="shared" si="2"/>
        <v>5420.8</v>
      </c>
      <c r="I38" t="s">
        <v>107</v>
      </c>
      <c r="J38" t="s">
        <v>108</v>
      </c>
      <c r="K38">
        <v>72</v>
      </c>
      <c r="L38" s="3">
        <v>1200</v>
      </c>
      <c r="M38" s="3">
        <f t="shared" si="1"/>
        <v>86400</v>
      </c>
      <c r="N38" s="1" t="s">
        <v>503</v>
      </c>
      <c r="Z38" t="s">
        <v>588</v>
      </c>
      <c r="AA38" t="s">
        <v>28</v>
      </c>
      <c r="AB38">
        <v>50</v>
      </c>
      <c r="AC38">
        <v>150</v>
      </c>
      <c r="AD38" s="3">
        <f t="shared" si="3"/>
        <v>7500</v>
      </c>
    </row>
    <row r="39" spans="1:30" ht="18.75">
      <c r="E39" s="3"/>
      <c r="I39" t="s">
        <v>113</v>
      </c>
      <c r="J39" t="s">
        <v>65</v>
      </c>
      <c r="K39">
        <v>8</v>
      </c>
      <c r="L39">
        <v>321.36</v>
      </c>
      <c r="M39" s="3">
        <f t="shared" si="1"/>
        <v>2570.88</v>
      </c>
      <c r="N39" s="1" t="s">
        <v>503</v>
      </c>
      <c r="Z39" t="s">
        <v>129</v>
      </c>
      <c r="AA39" t="s">
        <v>125</v>
      </c>
      <c r="AB39">
        <v>3</v>
      </c>
      <c r="AC39">
        <v>900</v>
      </c>
      <c r="AD39" s="3">
        <f t="shared" si="3"/>
        <v>2700</v>
      </c>
    </row>
    <row r="40" spans="1:30" ht="18.75">
      <c r="A40" s="6" t="s">
        <v>254</v>
      </c>
      <c r="E40" s="3"/>
      <c r="I40" t="s">
        <v>114</v>
      </c>
      <c r="J40" t="s">
        <v>65</v>
      </c>
      <c r="K40">
        <v>3</v>
      </c>
      <c r="L40">
        <v>279</v>
      </c>
      <c r="M40" s="3">
        <f t="shared" si="1"/>
        <v>837</v>
      </c>
      <c r="N40" s="1" t="s">
        <v>503</v>
      </c>
      <c r="Z40" t="s">
        <v>140</v>
      </c>
      <c r="AA40" t="s">
        <v>125</v>
      </c>
      <c r="AB40">
        <v>35</v>
      </c>
      <c r="AC40">
        <v>300</v>
      </c>
      <c r="AD40" s="3">
        <f t="shared" si="3"/>
        <v>10500</v>
      </c>
    </row>
    <row r="41" spans="1:30" ht="18.75">
      <c r="A41" t="s">
        <v>41</v>
      </c>
      <c r="B41" t="s">
        <v>24</v>
      </c>
      <c r="C41" t="s">
        <v>573</v>
      </c>
      <c r="D41" t="s">
        <v>42</v>
      </c>
      <c r="E41" s="3"/>
      <c r="I41" t="s">
        <v>118</v>
      </c>
      <c r="J41" t="s">
        <v>119</v>
      </c>
      <c r="K41">
        <v>18</v>
      </c>
      <c r="L41">
        <v>62.1</v>
      </c>
      <c r="M41" s="3">
        <f t="shared" si="1"/>
        <v>1117.8</v>
      </c>
      <c r="N41" s="1" t="s">
        <v>503</v>
      </c>
      <c r="Z41" t="s">
        <v>141</v>
      </c>
      <c r="AA41" t="s">
        <v>125</v>
      </c>
      <c r="AB41">
        <v>24</v>
      </c>
      <c r="AC41">
        <v>300</v>
      </c>
      <c r="AD41" s="3">
        <f t="shared" si="3"/>
        <v>7200</v>
      </c>
    </row>
    <row r="42" spans="1:30" ht="18.75">
      <c r="A42" t="s">
        <v>48</v>
      </c>
      <c r="B42" t="s">
        <v>28</v>
      </c>
      <c r="C42">
        <v>3</v>
      </c>
      <c r="D42">
        <v>176.8</v>
      </c>
      <c r="E42" s="3">
        <f t="shared" si="2"/>
        <v>530.40000000000009</v>
      </c>
      <c r="I42" t="s">
        <v>601</v>
      </c>
      <c r="J42" t="s">
        <v>108</v>
      </c>
      <c r="K42">
        <v>10</v>
      </c>
      <c r="L42">
        <v>38</v>
      </c>
      <c r="M42" s="3">
        <f t="shared" si="1"/>
        <v>380</v>
      </c>
      <c r="N42" s="1" t="s">
        <v>503</v>
      </c>
      <c r="Z42" t="s">
        <v>142</v>
      </c>
      <c r="AA42" t="s">
        <v>125</v>
      </c>
      <c r="AB42">
        <v>24</v>
      </c>
      <c r="AC42">
        <v>300</v>
      </c>
      <c r="AD42" s="3">
        <f t="shared" si="3"/>
        <v>7200</v>
      </c>
    </row>
    <row r="43" spans="1:30" ht="20.25" customHeight="1">
      <c r="A43" t="s">
        <v>101</v>
      </c>
      <c r="B43" t="s">
        <v>52</v>
      </c>
      <c r="C43">
        <v>4</v>
      </c>
      <c r="D43">
        <v>50</v>
      </c>
      <c r="E43" s="3">
        <f t="shared" si="2"/>
        <v>200</v>
      </c>
      <c r="I43" t="s">
        <v>121</v>
      </c>
      <c r="J43" t="s">
        <v>82</v>
      </c>
      <c r="K43">
        <v>50</v>
      </c>
      <c r="L43">
        <v>280</v>
      </c>
      <c r="M43" s="3">
        <f t="shared" si="1"/>
        <v>14000</v>
      </c>
      <c r="N43" s="1" t="s">
        <v>503</v>
      </c>
      <c r="Z43" t="s">
        <v>143</v>
      </c>
      <c r="AA43" t="s">
        <v>125</v>
      </c>
      <c r="AB43">
        <v>24</v>
      </c>
      <c r="AC43">
        <v>300</v>
      </c>
      <c r="AD43" s="3">
        <f t="shared" si="3"/>
        <v>7200</v>
      </c>
    </row>
    <row r="44" spans="1:30" ht="18.75">
      <c r="A44" t="s">
        <v>113</v>
      </c>
      <c r="B44" t="s">
        <v>65</v>
      </c>
      <c r="C44">
        <v>3</v>
      </c>
      <c r="D44">
        <v>321.36</v>
      </c>
      <c r="E44" s="3">
        <f t="shared" si="2"/>
        <v>964.08</v>
      </c>
      <c r="I44" t="s">
        <v>122</v>
      </c>
      <c r="J44" t="s">
        <v>82</v>
      </c>
      <c r="K44">
        <v>150</v>
      </c>
      <c r="L44">
        <v>180</v>
      </c>
      <c r="M44" s="3">
        <f t="shared" si="1"/>
        <v>27000</v>
      </c>
      <c r="N44" s="1" t="s">
        <v>503</v>
      </c>
      <c r="Z44" t="s">
        <v>603</v>
      </c>
      <c r="AA44" t="s">
        <v>75</v>
      </c>
      <c r="AB44">
        <v>15</v>
      </c>
      <c r="AC44">
        <v>350</v>
      </c>
      <c r="AD44" s="3">
        <f t="shared" si="3"/>
        <v>5250</v>
      </c>
    </row>
    <row r="45" spans="1:30" ht="18.75">
      <c r="A45" t="s">
        <v>114</v>
      </c>
      <c r="B45" t="s">
        <v>65</v>
      </c>
      <c r="C45">
        <v>3</v>
      </c>
      <c r="D45">
        <v>279</v>
      </c>
      <c r="E45" s="3">
        <f t="shared" si="2"/>
        <v>837</v>
      </c>
      <c r="I45" t="s">
        <v>588</v>
      </c>
      <c r="J45" t="s">
        <v>28</v>
      </c>
      <c r="K45">
        <v>50</v>
      </c>
      <c r="L45">
        <v>150</v>
      </c>
      <c r="M45" s="3">
        <f t="shared" si="1"/>
        <v>7500</v>
      </c>
      <c r="N45" s="1" t="s">
        <v>503</v>
      </c>
      <c r="Z45" t="s">
        <v>604</v>
      </c>
      <c r="AA45" t="s">
        <v>75</v>
      </c>
      <c r="AB45">
        <v>15</v>
      </c>
      <c r="AC45">
        <v>320</v>
      </c>
      <c r="AD45" s="3">
        <f t="shared" si="3"/>
        <v>4800</v>
      </c>
    </row>
    <row r="46" spans="1:30" ht="18.75">
      <c r="A46" t="s">
        <v>118</v>
      </c>
      <c r="B46" t="s">
        <v>119</v>
      </c>
      <c r="C46">
        <v>3</v>
      </c>
      <c r="D46">
        <v>62.1</v>
      </c>
      <c r="E46" s="3">
        <f t="shared" si="2"/>
        <v>186.3</v>
      </c>
      <c r="I46" t="s">
        <v>129</v>
      </c>
      <c r="J46" t="s">
        <v>125</v>
      </c>
      <c r="K46">
        <v>3</v>
      </c>
      <c r="L46">
        <v>900</v>
      </c>
      <c r="M46" s="3">
        <f t="shared" si="1"/>
        <v>2700</v>
      </c>
      <c r="N46" s="1" t="s">
        <v>503</v>
      </c>
      <c r="Z46" t="s">
        <v>605</v>
      </c>
      <c r="AA46" t="s">
        <v>75</v>
      </c>
      <c r="AB46">
        <v>15</v>
      </c>
      <c r="AC46">
        <v>320</v>
      </c>
      <c r="AD46" s="3">
        <f t="shared" si="3"/>
        <v>4800</v>
      </c>
    </row>
    <row r="47" spans="1:30" ht="19.5" customHeight="1">
      <c r="A47" t="s">
        <v>129</v>
      </c>
      <c r="B47" t="s">
        <v>125</v>
      </c>
      <c r="C47">
        <v>3</v>
      </c>
      <c r="D47">
        <v>900</v>
      </c>
      <c r="E47" s="3">
        <f t="shared" si="2"/>
        <v>2700</v>
      </c>
      <c r="I47" t="s">
        <v>140</v>
      </c>
      <c r="J47" t="s">
        <v>125</v>
      </c>
      <c r="K47">
        <v>35</v>
      </c>
      <c r="L47">
        <v>300</v>
      </c>
      <c r="M47" s="3">
        <f t="shared" si="1"/>
        <v>10500</v>
      </c>
      <c r="N47" s="1" t="s">
        <v>503</v>
      </c>
      <c r="Z47" t="s">
        <v>606</v>
      </c>
      <c r="AA47" t="s">
        <v>75</v>
      </c>
      <c r="AB47">
        <v>15</v>
      </c>
      <c r="AC47">
        <v>320</v>
      </c>
      <c r="AD47" s="3">
        <f t="shared" si="3"/>
        <v>4800</v>
      </c>
    </row>
    <row r="48" spans="1:30" ht="18.75">
      <c r="A48" t="s">
        <v>140</v>
      </c>
      <c r="B48" t="s">
        <v>125</v>
      </c>
      <c r="C48">
        <v>6</v>
      </c>
      <c r="D48">
        <v>300</v>
      </c>
      <c r="E48" s="3">
        <f t="shared" si="2"/>
        <v>1800</v>
      </c>
      <c r="I48" t="s">
        <v>141</v>
      </c>
      <c r="J48" t="s">
        <v>125</v>
      </c>
      <c r="K48">
        <v>24</v>
      </c>
      <c r="L48">
        <v>300</v>
      </c>
      <c r="M48" s="3">
        <f t="shared" si="1"/>
        <v>7200</v>
      </c>
      <c r="N48" s="1" t="s">
        <v>503</v>
      </c>
      <c r="Z48" t="s">
        <v>149</v>
      </c>
      <c r="AA48" t="s">
        <v>65</v>
      </c>
      <c r="AB48">
        <v>4</v>
      </c>
      <c r="AC48">
        <v>12</v>
      </c>
      <c r="AD48" s="3">
        <f t="shared" si="3"/>
        <v>48</v>
      </c>
    </row>
    <row r="49" spans="1:30" ht="18.75">
      <c r="A49" t="s">
        <v>149</v>
      </c>
      <c r="B49" t="s">
        <v>65</v>
      </c>
      <c r="C49">
        <v>4</v>
      </c>
      <c r="D49">
        <v>12</v>
      </c>
      <c r="E49" s="3">
        <f t="shared" si="2"/>
        <v>48</v>
      </c>
      <c r="I49" t="s">
        <v>142</v>
      </c>
      <c r="J49" t="s">
        <v>125</v>
      </c>
      <c r="K49">
        <v>24</v>
      </c>
      <c r="L49">
        <v>300</v>
      </c>
      <c r="M49" s="3">
        <f t="shared" si="1"/>
        <v>7200</v>
      </c>
      <c r="N49" s="1" t="s">
        <v>503</v>
      </c>
      <c r="Z49" t="s">
        <v>151</v>
      </c>
      <c r="AA49" t="s">
        <v>28</v>
      </c>
      <c r="AB49">
        <v>10</v>
      </c>
      <c r="AC49">
        <v>8.98</v>
      </c>
      <c r="AD49" s="3">
        <f t="shared" si="3"/>
        <v>89.800000000000011</v>
      </c>
    </row>
    <row r="50" spans="1:30" ht="18.75">
      <c r="A50" t="s">
        <v>161</v>
      </c>
      <c r="B50" t="s">
        <v>29</v>
      </c>
      <c r="C50">
        <v>3</v>
      </c>
      <c r="D50">
        <v>111.3</v>
      </c>
      <c r="E50" s="3">
        <f t="shared" si="2"/>
        <v>333.9</v>
      </c>
      <c r="I50" t="s">
        <v>143</v>
      </c>
      <c r="J50" t="s">
        <v>125</v>
      </c>
      <c r="K50">
        <v>24</v>
      </c>
      <c r="L50">
        <v>300</v>
      </c>
      <c r="M50" s="3">
        <f t="shared" si="1"/>
        <v>7200</v>
      </c>
      <c r="N50" s="1" t="s">
        <v>503</v>
      </c>
      <c r="Z50" t="s">
        <v>154</v>
      </c>
      <c r="AA50" t="s">
        <v>28</v>
      </c>
      <c r="AB50">
        <v>68</v>
      </c>
      <c r="AC50">
        <v>13.38</v>
      </c>
      <c r="AD50" s="3">
        <f t="shared" si="3"/>
        <v>909.84</v>
      </c>
    </row>
    <row r="51" spans="1:30" ht="18.75">
      <c r="A51" t="s">
        <v>178</v>
      </c>
      <c r="B51" t="s">
        <v>82</v>
      </c>
      <c r="C51">
        <v>6</v>
      </c>
      <c r="D51">
        <v>170.56</v>
      </c>
      <c r="E51" s="3">
        <f t="shared" si="2"/>
        <v>1023.36</v>
      </c>
      <c r="I51" t="s">
        <v>603</v>
      </c>
      <c r="J51" t="s">
        <v>75</v>
      </c>
      <c r="K51">
        <v>15</v>
      </c>
      <c r="L51">
        <v>350</v>
      </c>
      <c r="M51" s="3">
        <f t="shared" si="1"/>
        <v>5250</v>
      </c>
      <c r="N51" s="1" t="s">
        <v>503</v>
      </c>
      <c r="Z51" t="s">
        <v>161</v>
      </c>
      <c r="AA51" t="s">
        <v>29</v>
      </c>
      <c r="AB51">
        <v>7</v>
      </c>
      <c r="AC51">
        <v>111.3</v>
      </c>
      <c r="AD51" s="3">
        <f t="shared" si="3"/>
        <v>779.1</v>
      </c>
    </row>
    <row r="52" spans="1:30" ht="18.75">
      <c r="A52" t="s">
        <v>179</v>
      </c>
      <c r="B52" t="s">
        <v>82</v>
      </c>
      <c r="C52">
        <v>9</v>
      </c>
      <c r="D52">
        <v>181.42</v>
      </c>
      <c r="E52" s="3">
        <f t="shared" si="2"/>
        <v>1632.78</v>
      </c>
      <c r="I52" t="s">
        <v>604</v>
      </c>
      <c r="J52" t="s">
        <v>75</v>
      </c>
      <c r="K52">
        <v>15</v>
      </c>
      <c r="L52">
        <v>320</v>
      </c>
      <c r="M52" s="3">
        <f t="shared" si="1"/>
        <v>4800</v>
      </c>
      <c r="N52" s="1" t="s">
        <v>503</v>
      </c>
      <c r="Z52" t="s">
        <v>607</v>
      </c>
      <c r="AA52" t="s">
        <v>167</v>
      </c>
      <c r="AB52">
        <v>40</v>
      </c>
      <c r="AC52">
        <v>37.06</v>
      </c>
      <c r="AD52" s="3">
        <f t="shared" si="3"/>
        <v>1482.4</v>
      </c>
    </row>
    <row r="53" spans="1:30" ht="18.75">
      <c r="A53" t="s">
        <v>200</v>
      </c>
      <c r="B53" t="s">
        <v>201</v>
      </c>
      <c r="C53">
        <v>3</v>
      </c>
      <c r="D53">
        <v>70.72</v>
      </c>
      <c r="E53" s="3">
        <f t="shared" si="2"/>
        <v>212.16</v>
      </c>
      <c r="I53" t="s">
        <v>605</v>
      </c>
      <c r="J53" t="s">
        <v>75</v>
      </c>
      <c r="K53">
        <v>15</v>
      </c>
      <c r="L53">
        <v>320</v>
      </c>
      <c r="M53" s="3">
        <f t="shared" si="1"/>
        <v>4800</v>
      </c>
      <c r="N53" s="1" t="s">
        <v>503</v>
      </c>
      <c r="Z53" t="s">
        <v>166</v>
      </c>
      <c r="AA53" t="s">
        <v>167</v>
      </c>
      <c r="AB53">
        <v>20</v>
      </c>
      <c r="AC53">
        <v>59.28</v>
      </c>
      <c r="AD53" s="3">
        <f t="shared" si="3"/>
        <v>1185.5999999999999</v>
      </c>
    </row>
    <row r="54" spans="1:30" ht="18.75">
      <c r="A54" t="s">
        <v>208</v>
      </c>
      <c r="B54" t="s">
        <v>209</v>
      </c>
      <c r="C54">
        <v>3</v>
      </c>
      <c r="D54">
        <v>40.56</v>
      </c>
      <c r="E54" s="3">
        <f t="shared" si="2"/>
        <v>121.68</v>
      </c>
      <c r="I54" t="s">
        <v>606</v>
      </c>
      <c r="J54" t="s">
        <v>75</v>
      </c>
      <c r="K54">
        <v>15</v>
      </c>
      <c r="L54">
        <v>320</v>
      </c>
      <c r="M54" s="3">
        <f t="shared" si="1"/>
        <v>4800</v>
      </c>
      <c r="N54" s="1" t="s">
        <v>503</v>
      </c>
      <c r="Z54" t="s">
        <v>168</v>
      </c>
      <c r="AA54" t="s">
        <v>167</v>
      </c>
      <c r="AB54">
        <v>40</v>
      </c>
      <c r="AC54">
        <v>47.73</v>
      </c>
      <c r="AD54" s="3">
        <f t="shared" si="3"/>
        <v>1909.1999999999998</v>
      </c>
    </row>
    <row r="55" spans="1:30" ht="18.75">
      <c r="A55" t="s">
        <v>212</v>
      </c>
      <c r="B55" t="s">
        <v>28</v>
      </c>
      <c r="C55">
        <v>3</v>
      </c>
      <c r="D55">
        <v>34.61</v>
      </c>
      <c r="E55" s="3">
        <f t="shared" si="2"/>
        <v>103.83</v>
      </c>
      <c r="I55" t="s">
        <v>149</v>
      </c>
      <c r="J55" t="s">
        <v>65</v>
      </c>
      <c r="K55">
        <v>4</v>
      </c>
      <c r="L55">
        <v>12</v>
      </c>
      <c r="M55" s="3">
        <f t="shared" si="1"/>
        <v>48</v>
      </c>
      <c r="N55" s="1" t="s">
        <v>503</v>
      </c>
      <c r="Z55" t="s">
        <v>591</v>
      </c>
      <c r="AA55" t="s">
        <v>28</v>
      </c>
      <c r="AB55" s="4">
        <v>8000</v>
      </c>
      <c r="AC55">
        <v>44.97</v>
      </c>
      <c r="AD55" s="3">
        <f t="shared" si="3"/>
        <v>359760</v>
      </c>
    </row>
    <row r="56" spans="1:30" ht="18.75">
      <c r="A56" t="s">
        <v>218</v>
      </c>
      <c r="B56" t="s">
        <v>52</v>
      </c>
      <c r="C56">
        <v>3</v>
      </c>
      <c r="D56">
        <v>50</v>
      </c>
      <c r="E56" s="3">
        <f t="shared" si="2"/>
        <v>150</v>
      </c>
      <c r="I56" t="s">
        <v>151</v>
      </c>
      <c r="J56" t="s">
        <v>28</v>
      </c>
      <c r="K56">
        <v>10</v>
      </c>
      <c r="L56">
        <v>8.98</v>
      </c>
      <c r="M56" s="3">
        <f t="shared" si="1"/>
        <v>89.800000000000011</v>
      </c>
      <c r="N56" s="1" t="s">
        <v>503</v>
      </c>
      <c r="Z56" t="s">
        <v>174</v>
      </c>
      <c r="AA56" t="s">
        <v>52</v>
      </c>
      <c r="AB56">
        <v>6</v>
      </c>
      <c r="AC56">
        <v>14.04</v>
      </c>
      <c r="AD56" s="3">
        <f t="shared" si="3"/>
        <v>84.24</v>
      </c>
    </row>
    <row r="57" spans="1:30" ht="18.75">
      <c r="E57" s="3"/>
      <c r="I57" t="s">
        <v>154</v>
      </c>
      <c r="J57" t="s">
        <v>28</v>
      </c>
      <c r="K57">
        <v>68</v>
      </c>
      <c r="L57">
        <v>13.38</v>
      </c>
      <c r="M57" s="3">
        <f t="shared" si="1"/>
        <v>909.84</v>
      </c>
      <c r="N57" s="1" t="s">
        <v>503</v>
      </c>
      <c r="Z57" t="s">
        <v>178</v>
      </c>
      <c r="AA57" t="s">
        <v>82</v>
      </c>
      <c r="AB57">
        <v>6</v>
      </c>
      <c r="AC57">
        <v>170.56</v>
      </c>
      <c r="AD57" s="3">
        <f t="shared" si="3"/>
        <v>1023.36</v>
      </c>
    </row>
    <row r="58" spans="1:30" ht="18.75">
      <c r="E58" s="3"/>
      <c r="I58" t="s">
        <v>161</v>
      </c>
      <c r="J58" t="s">
        <v>29</v>
      </c>
      <c r="K58">
        <v>7</v>
      </c>
      <c r="L58">
        <v>111.3</v>
      </c>
      <c r="M58" s="3">
        <f t="shared" si="1"/>
        <v>779.1</v>
      </c>
      <c r="N58" s="1" t="s">
        <v>503</v>
      </c>
      <c r="Z58" t="s">
        <v>179</v>
      </c>
      <c r="AA58" t="s">
        <v>82</v>
      </c>
      <c r="AB58">
        <v>9</v>
      </c>
      <c r="AC58">
        <v>181.42</v>
      </c>
      <c r="AD58" s="3">
        <f t="shared" si="3"/>
        <v>1632.78</v>
      </c>
    </row>
    <row r="59" spans="1:30" ht="18.75">
      <c r="A59" s="5" t="s">
        <v>437</v>
      </c>
      <c r="E59" s="3"/>
      <c r="I59" t="s">
        <v>607</v>
      </c>
      <c r="J59" t="s">
        <v>167</v>
      </c>
      <c r="K59">
        <v>40</v>
      </c>
      <c r="L59">
        <v>37.06</v>
      </c>
      <c r="M59" s="3">
        <f t="shared" si="1"/>
        <v>1482.4</v>
      </c>
      <c r="N59" s="1" t="s">
        <v>503</v>
      </c>
      <c r="Z59" t="s">
        <v>176</v>
      </c>
      <c r="AA59" t="s">
        <v>82</v>
      </c>
      <c r="AB59">
        <v>80</v>
      </c>
      <c r="AC59">
        <v>128.44</v>
      </c>
      <c r="AD59" s="3">
        <f t="shared" si="3"/>
        <v>10275.200000000001</v>
      </c>
    </row>
    <row r="60" spans="1:30" ht="18.75">
      <c r="A60" t="s">
        <v>41</v>
      </c>
      <c r="B60" t="s">
        <v>24</v>
      </c>
      <c r="C60" t="s">
        <v>573</v>
      </c>
      <c r="D60" t="s">
        <v>42</v>
      </c>
      <c r="E60" s="3"/>
      <c r="I60" t="s">
        <v>166</v>
      </c>
      <c r="J60" t="s">
        <v>167</v>
      </c>
      <c r="K60">
        <v>20</v>
      </c>
      <c r="L60">
        <v>59.28</v>
      </c>
      <c r="M60" s="3">
        <f t="shared" si="1"/>
        <v>1185.5999999999999</v>
      </c>
      <c r="N60" s="1" t="s">
        <v>503</v>
      </c>
      <c r="Z60" t="s">
        <v>177</v>
      </c>
      <c r="AA60" t="s">
        <v>82</v>
      </c>
      <c r="AB60">
        <v>190</v>
      </c>
      <c r="AC60">
        <v>169.4</v>
      </c>
      <c r="AD60" s="3">
        <f t="shared" si="3"/>
        <v>32186</v>
      </c>
    </row>
    <row r="61" spans="1:30" ht="18.75">
      <c r="A61" t="s">
        <v>608</v>
      </c>
      <c r="B61" t="s">
        <v>65</v>
      </c>
      <c r="C61">
        <v>20</v>
      </c>
      <c r="D61">
        <v>28</v>
      </c>
      <c r="E61" s="3">
        <f t="shared" si="2"/>
        <v>560</v>
      </c>
      <c r="I61" t="s">
        <v>168</v>
      </c>
      <c r="J61" t="s">
        <v>167</v>
      </c>
      <c r="K61">
        <v>40</v>
      </c>
      <c r="L61">
        <v>47.73</v>
      </c>
      <c r="M61" s="3">
        <f t="shared" si="1"/>
        <v>1909.1999999999998</v>
      </c>
      <c r="N61" s="1" t="s">
        <v>503</v>
      </c>
      <c r="S61" s="4"/>
      <c r="Z61" t="s">
        <v>183</v>
      </c>
      <c r="AA61" t="s">
        <v>52</v>
      </c>
      <c r="AB61">
        <v>80</v>
      </c>
      <c r="AC61">
        <v>96</v>
      </c>
      <c r="AD61" s="3">
        <f t="shared" si="3"/>
        <v>7680</v>
      </c>
    </row>
    <row r="62" spans="1:30" ht="18.75">
      <c r="E62" s="3"/>
      <c r="I62" t="s">
        <v>591</v>
      </c>
      <c r="J62" t="s">
        <v>28</v>
      </c>
      <c r="K62" s="4">
        <v>8000</v>
      </c>
      <c r="L62">
        <v>44.97</v>
      </c>
      <c r="M62" s="3">
        <f t="shared" si="1"/>
        <v>359760</v>
      </c>
      <c r="N62" s="1" t="s">
        <v>503</v>
      </c>
      <c r="Z62" t="s">
        <v>609</v>
      </c>
      <c r="AA62" t="s">
        <v>65</v>
      </c>
      <c r="AB62">
        <v>20</v>
      </c>
      <c r="AC62">
        <v>200</v>
      </c>
      <c r="AD62" s="3">
        <f t="shared" si="3"/>
        <v>4000</v>
      </c>
    </row>
    <row r="63" spans="1:30" ht="18.75">
      <c r="E63" s="3"/>
      <c r="I63" t="s">
        <v>174</v>
      </c>
      <c r="J63" t="s">
        <v>52</v>
      </c>
      <c r="K63">
        <v>6</v>
      </c>
      <c r="L63">
        <v>14.04</v>
      </c>
      <c r="M63" s="3">
        <f t="shared" si="1"/>
        <v>84.24</v>
      </c>
      <c r="N63" s="1" t="s">
        <v>503</v>
      </c>
      <c r="Z63" t="s">
        <v>190</v>
      </c>
      <c r="AA63" t="s">
        <v>65</v>
      </c>
      <c r="AB63">
        <v>10</v>
      </c>
      <c r="AC63">
        <v>240</v>
      </c>
      <c r="AD63" s="3">
        <f t="shared" si="3"/>
        <v>2400</v>
      </c>
    </row>
    <row r="64" spans="1:30" ht="18.75">
      <c r="A64" s="7" t="s">
        <v>251</v>
      </c>
      <c r="E64" s="3"/>
      <c r="I64" t="s">
        <v>178</v>
      </c>
      <c r="J64" t="s">
        <v>82</v>
      </c>
      <c r="K64">
        <v>6</v>
      </c>
      <c r="L64">
        <v>170.56</v>
      </c>
      <c r="M64" s="3">
        <f t="shared" si="1"/>
        <v>1023.36</v>
      </c>
      <c r="N64" s="1" t="s">
        <v>503</v>
      </c>
      <c r="Z64" t="s">
        <v>192</v>
      </c>
      <c r="AA64" t="s">
        <v>52</v>
      </c>
      <c r="AB64">
        <v>297</v>
      </c>
      <c r="AC64">
        <v>20</v>
      </c>
      <c r="AD64" s="3">
        <f t="shared" si="3"/>
        <v>5940</v>
      </c>
    </row>
    <row r="65" spans="1:30" ht="18" customHeight="1">
      <c r="A65" t="s">
        <v>41</v>
      </c>
      <c r="B65" t="s">
        <v>24</v>
      </c>
      <c r="C65" t="s">
        <v>573</v>
      </c>
      <c r="D65" t="s">
        <v>42</v>
      </c>
      <c r="E65" s="3"/>
      <c r="I65" t="s">
        <v>179</v>
      </c>
      <c r="J65" t="s">
        <v>82</v>
      </c>
      <c r="K65">
        <v>9</v>
      </c>
      <c r="L65">
        <v>181.42</v>
      </c>
      <c r="M65" s="3">
        <f t="shared" si="1"/>
        <v>1632.78</v>
      </c>
      <c r="N65" s="1" t="s">
        <v>503</v>
      </c>
      <c r="Z65" t="s">
        <v>610</v>
      </c>
      <c r="AA65" t="s">
        <v>28</v>
      </c>
      <c r="AB65">
        <v>2</v>
      </c>
      <c r="AC65" s="3">
        <v>1000</v>
      </c>
      <c r="AD65" s="3">
        <f t="shared" ref="AD65:AD94" si="4">AC65*AB65</f>
        <v>2000</v>
      </c>
    </row>
    <row r="66" spans="1:30" ht="18.75">
      <c r="A66" t="s">
        <v>45</v>
      </c>
      <c r="B66" t="s">
        <v>30</v>
      </c>
      <c r="C66">
        <v>10</v>
      </c>
      <c r="D66">
        <v>30</v>
      </c>
      <c r="E66" s="3">
        <f t="shared" si="2"/>
        <v>300</v>
      </c>
      <c r="I66" t="s">
        <v>176</v>
      </c>
      <c r="J66" t="s">
        <v>82</v>
      </c>
      <c r="K66">
        <v>80</v>
      </c>
      <c r="L66">
        <v>128.44</v>
      </c>
      <c r="M66" s="3">
        <f t="shared" ref="M66:M122" si="5">L66*K66</f>
        <v>10275.200000000001</v>
      </c>
      <c r="N66" s="1" t="s">
        <v>503</v>
      </c>
      <c r="Z66" t="s">
        <v>611</v>
      </c>
      <c r="AA66" t="s">
        <v>52</v>
      </c>
      <c r="AB66">
        <v>5</v>
      </c>
      <c r="AC66">
        <v>150</v>
      </c>
      <c r="AD66" s="3">
        <f t="shared" si="4"/>
        <v>750</v>
      </c>
    </row>
    <row r="67" spans="1:30" ht="18.75">
      <c r="A67" t="s">
        <v>55</v>
      </c>
      <c r="B67" t="s">
        <v>52</v>
      </c>
      <c r="C67">
        <v>10</v>
      </c>
      <c r="D67">
        <v>430</v>
      </c>
      <c r="E67" s="3">
        <f t="shared" si="2"/>
        <v>4300</v>
      </c>
      <c r="I67" t="s">
        <v>177</v>
      </c>
      <c r="J67" t="s">
        <v>82</v>
      </c>
      <c r="K67">
        <v>190</v>
      </c>
      <c r="L67">
        <v>169.4</v>
      </c>
      <c r="M67" s="3">
        <f t="shared" si="5"/>
        <v>32186</v>
      </c>
      <c r="N67" s="1" t="s">
        <v>503</v>
      </c>
      <c r="Z67" t="s">
        <v>612</v>
      </c>
      <c r="AA67" t="s">
        <v>52</v>
      </c>
      <c r="AB67">
        <v>5</v>
      </c>
      <c r="AC67">
        <v>40</v>
      </c>
      <c r="AD67" s="3">
        <f t="shared" si="4"/>
        <v>200</v>
      </c>
    </row>
    <row r="68" spans="1:30" ht="18.75">
      <c r="A68" t="s">
        <v>63</v>
      </c>
      <c r="B68" t="s">
        <v>29</v>
      </c>
      <c r="C68">
        <v>4</v>
      </c>
      <c r="D68">
        <v>346.85</v>
      </c>
      <c r="E68" s="3">
        <f t="shared" si="2"/>
        <v>1387.4</v>
      </c>
      <c r="I68" t="s">
        <v>183</v>
      </c>
      <c r="J68" t="s">
        <v>52</v>
      </c>
      <c r="K68">
        <v>80</v>
      </c>
      <c r="L68">
        <v>96</v>
      </c>
      <c r="M68" s="3">
        <f t="shared" si="5"/>
        <v>7680</v>
      </c>
      <c r="N68" s="1" t="s">
        <v>503</v>
      </c>
      <c r="Z68" t="s">
        <v>200</v>
      </c>
      <c r="AA68" t="s">
        <v>201</v>
      </c>
      <c r="AB68">
        <v>33</v>
      </c>
      <c r="AC68">
        <v>70.72</v>
      </c>
      <c r="AD68" s="3">
        <f t="shared" si="4"/>
        <v>2333.7599999999998</v>
      </c>
    </row>
    <row r="69" spans="1:30" ht="18.75">
      <c r="A69" t="s">
        <v>64</v>
      </c>
      <c r="B69" t="s">
        <v>65</v>
      </c>
      <c r="C69">
        <v>3</v>
      </c>
      <c r="D69">
        <v>83.72</v>
      </c>
      <c r="E69" s="3">
        <f t="shared" si="2"/>
        <v>251.16</v>
      </c>
      <c r="I69" t="s">
        <v>609</v>
      </c>
      <c r="J69" t="s">
        <v>65</v>
      </c>
      <c r="K69">
        <v>20</v>
      </c>
      <c r="L69">
        <v>200</v>
      </c>
      <c r="M69" s="3">
        <f t="shared" si="5"/>
        <v>4000</v>
      </c>
      <c r="N69" s="1" t="s">
        <v>503</v>
      </c>
      <c r="Z69" t="s">
        <v>613</v>
      </c>
      <c r="AA69" t="s">
        <v>201</v>
      </c>
      <c r="AB69">
        <v>10</v>
      </c>
      <c r="AC69">
        <v>101.92</v>
      </c>
      <c r="AD69" s="3">
        <f t="shared" si="4"/>
        <v>1019.2</v>
      </c>
    </row>
    <row r="70" spans="1:30" ht="18.75">
      <c r="A70" t="s">
        <v>76</v>
      </c>
      <c r="B70" t="s">
        <v>28</v>
      </c>
      <c r="C70">
        <v>20</v>
      </c>
      <c r="D70">
        <v>42.38</v>
      </c>
      <c r="E70" s="3">
        <f t="shared" si="2"/>
        <v>847.6</v>
      </c>
      <c r="I70" t="s">
        <v>190</v>
      </c>
      <c r="J70" t="s">
        <v>65</v>
      </c>
      <c r="K70">
        <v>10</v>
      </c>
      <c r="L70">
        <v>240</v>
      </c>
      <c r="M70" s="3">
        <f t="shared" si="5"/>
        <v>2400</v>
      </c>
      <c r="N70" s="1" t="s">
        <v>503</v>
      </c>
      <c r="Z70" t="s">
        <v>203</v>
      </c>
      <c r="AA70" t="s">
        <v>52</v>
      </c>
      <c r="AB70">
        <v>5</v>
      </c>
      <c r="AC70">
        <v>109.5</v>
      </c>
      <c r="AD70" s="3">
        <f t="shared" si="4"/>
        <v>547.5</v>
      </c>
    </row>
    <row r="71" spans="1:30" ht="18.75">
      <c r="A71" t="s">
        <v>77</v>
      </c>
      <c r="B71" t="s">
        <v>52</v>
      </c>
      <c r="C71">
        <v>10</v>
      </c>
      <c r="D71">
        <v>9.0500000000000007</v>
      </c>
      <c r="E71" s="3">
        <f t="shared" si="2"/>
        <v>90.5</v>
      </c>
      <c r="I71" t="s">
        <v>192</v>
      </c>
      <c r="J71" t="s">
        <v>52</v>
      </c>
      <c r="K71">
        <v>297</v>
      </c>
      <c r="L71">
        <v>20</v>
      </c>
      <c r="M71" s="3">
        <f t="shared" si="5"/>
        <v>5940</v>
      </c>
      <c r="N71" s="1" t="s">
        <v>503</v>
      </c>
      <c r="T71" s="3"/>
      <c r="Z71" t="s">
        <v>614</v>
      </c>
      <c r="AA71" t="s">
        <v>28</v>
      </c>
      <c r="AB71">
        <v>5</v>
      </c>
      <c r="AC71">
        <v>60</v>
      </c>
      <c r="AD71" s="3">
        <f t="shared" si="4"/>
        <v>300</v>
      </c>
    </row>
    <row r="72" spans="1:30" ht="18.75">
      <c r="A72" t="s">
        <v>78</v>
      </c>
      <c r="B72" t="s">
        <v>52</v>
      </c>
      <c r="C72">
        <v>10</v>
      </c>
      <c r="D72">
        <v>15.27</v>
      </c>
      <c r="E72" s="3">
        <f t="shared" si="2"/>
        <v>152.69999999999999</v>
      </c>
      <c r="I72" t="s">
        <v>610</v>
      </c>
      <c r="J72" t="s">
        <v>28</v>
      </c>
      <c r="K72">
        <v>2</v>
      </c>
      <c r="L72" s="3">
        <v>1000</v>
      </c>
      <c r="M72" s="3">
        <f t="shared" si="5"/>
        <v>2000</v>
      </c>
      <c r="N72" s="1" t="s">
        <v>503</v>
      </c>
      <c r="Z72" t="s">
        <v>615</v>
      </c>
      <c r="AA72" t="s">
        <v>28</v>
      </c>
      <c r="AB72">
        <v>5</v>
      </c>
      <c r="AC72">
        <v>30</v>
      </c>
      <c r="AD72" s="3">
        <f t="shared" si="4"/>
        <v>150</v>
      </c>
    </row>
    <row r="73" spans="1:30" ht="18.75">
      <c r="A73" t="s">
        <v>79</v>
      </c>
      <c r="B73" t="s">
        <v>52</v>
      </c>
      <c r="C73">
        <v>10</v>
      </c>
      <c r="D73">
        <v>20.8</v>
      </c>
      <c r="E73" s="3">
        <f t="shared" si="2"/>
        <v>208</v>
      </c>
      <c r="I73" t="s">
        <v>611</v>
      </c>
      <c r="J73" t="s">
        <v>52</v>
      </c>
      <c r="K73">
        <v>5</v>
      </c>
      <c r="L73">
        <v>150</v>
      </c>
      <c r="M73" s="3">
        <f t="shared" si="5"/>
        <v>750</v>
      </c>
      <c r="N73" s="1" t="s">
        <v>503</v>
      </c>
      <c r="Z73" t="s">
        <v>206</v>
      </c>
      <c r="AA73" t="s">
        <v>28</v>
      </c>
      <c r="AB73">
        <v>10</v>
      </c>
      <c r="AC73">
        <v>17.68</v>
      </c>
      <c r="AD73" s="3">
        <f t="shared" si="4"/>
        <v>176.8</v>
      </c>
    </row>
    <row r="74" spans="1:30" ht="18.75">
      <c r="A74" t="s">
        <v>80</v>
      </c>
      <c r="B74" t="s">
        <v>52</v>
      </c>
      <c r="C74">
        <v>10</v>
      </c>
      <c r="D74">
        <v>47.84</v>
      </c>
      <c r="E74" s="3">
        <f t="shared" si="2"/>
        <v>478.40000000000003</v>
      </c>
      <c r="I74" t="s">
        <v>612</v>
      </c>
      <c r="J74" t="s">
        <v>52</v>
      </c>
      <c r="K74">
        <v>5</v>
      </c>
      <c r="L74">
        <v>40</v>
      </c>
      <c r="M74" s="3">
        <f t="shared" si="5"/>
        <v>200</v>
      </c>
      <c r="N74" s="1" t="s">
        <v>503</v>
      </c>
      <c r="Z74" t="s">
        <v>616</v>
      </c>
      <c r="AA74" t="s">
        <v>28</v>
      </c>
      <c r="AB74">
        <v>6</v>
      </c>
      <c r="AC74">
        <v>40.56</v>
      </c>
      <c r="AD74" s="3">
        <f t="shared" si="4"/>
        <v>243.36</v>
      </c>
    </row>
    <row r="75" spans="1:30" ht="18.75">
      <c r="A75" t="s">
        <v>507</v>
      </c>
      <c r="B75" t="s">
        <v>28</v>
      </c>
      <c r="C75">
        <v>20</v>
      </c>
      <c r="D75">
        <v>20</v>
      </c>
      <c r="E75" s="3">
        <f t="shared" si="2"/>
        <v>400</v>
      </c>
      <c r="I75" t="s">
        <v>200</v>
      </c>
      <c r="J75" t="s">
        <v>201</v>
      </c>
      <c r="K75">
        <v>33</v>
      </c>
      <c r="L75">
        <v>70.72</v>
      </c>
      <c r="M75" s="3">
        <f t="shared" si="5"/>
        <v>2333.7599999999998</v>
      </c>
      <c r="N75" s="1" t="s">
        <v>503</v>
      </c>
      <c r="Z75" t="s">
        <v>208</v>
      </c>
      <c r="AA75" t="s">
        <v>209</v>
      </c>
      <c r="AB75">
        <v>9</v>
      </c>
      <c r="AC75">
        <v>40.56</v>
      </c>
      <c r="AD75" s="3">
        <f t="shared" si="4"/>
        <v>365.04</v>
      </c>
    </row>
    <row r="76" spans="1:30" ht="18.75">
      <c r="A76" t="s">
        <v>590</v>
      </c>
      <c r="B76" t="s">
        <v>28</v>
      </c>
      <c r="C76">
        <v>5</v>
      </c>
      <c r="D76">
        <v>14.82</v>
      </c>
      <c r="E76" s="3">
        <f t="shared" si="2"/>
        <v>74.099999999999994</v>
      </c>
      <c r="I76" t="s">
        <v>613</v>
      </c>
      <c r="J76" t="s">
        <v>201</v>
      </c>
      <c r="K76">
        <v>10</v>
      </c>
      <c r="L76">
        <v>101.92</v>
      </c>
      <c r="M76" s="3">
        <f t="shared" si="5"/>
        <v>1019.2</v>
      </c>
      <c r="N76" s="1" t="s">
        <v>503</v>
      </c>
      <c r="Z76" t="s">
        <v>617</v>
      </c>
      <c r="AA76" t="s">
        <v>65</v>
      </c>
      <c r="AB76">
        <v>8</v>
      </c>
      <c r="AC76">
        <v>107.12</v>
      </c>
      <c r="AD76" s="3">
        <f t="shared" si="4"/>
        <v>856.96</v>
      </c>
    </row>
    <row r="77" spans="1:30" ht="18.75">
      <c r="A77" t="s">
        <v>93</v>
      </c>
      <c r="B77" t="s">
        <v>52</v>
      </c>
      <c r="C77">
        <v>10</v>
      </c>
      <c r="D77">
        <v>738.4</v>
      </c>
      <c r="E77" s="3">
        <f t="shared" ref="E77:E140" si="6">D77*C77</f>
        <v>7384</v>
      </c>
      <c r="I77" t="s">
        <v>203</v>
      </c>
      <c r="J77" t="s">
        <v>52</v>
      </c>
      <c r="K77">
        <v>5</v>
      </c>
      <c r="L77">
        <v>109.5</v>
      </c>
      <c r="M77" s="3">
        <f t="shared" si="5"/>
        <v>547.5</v>
      </c>
      <c r="N77" s="1" t="s">
        <v>503</v>
      </c>
      <c r="Z77" t="s">
        <v>212</v>
      </c>
      <c r="AA77" t="s">
        <v>28</v>
      </c>
      <c r="AB77">
        <v>73</v>
      </c>
      <c r="AC77">
        <v>34.61</v>
      </c>
      <c r="AD77" s="3">
        <f t="shared" si="4"/>
        <v>2526.5299999999997</v>
      </c>
    </row>
    <row r="78" spans="1:30" ht="18.75">
      <c r="A78" t="s">
        <v>593</v>
      </c>
      <c r="B78" t="s">
        <v>28</v>
      </c>
      <c r="C78">
        <v>4</v>
      </c>
      <c r="D78">
        <v>600</v>
      </c>
      <c r="E78" s="3">
        <f t="shared" si="6"/>
        <v>2400</v>
      </c>
      <c r="I78" t="s">
        <v>614</v>
      </c>
      <c r="J78" t="s">
        <v>28</v>
      </c>
      <c r="K78">
        <v>5</v>
      </c>
      <c r="L78">
        <v>60</v>
      </c>
      <c r="M78" s="3">
        <f t="shared" si="5"/>
        <v>300</v>
      </c>
      <c r="N78" s="1" t="s">
        <v>503</v>
      </c>
      <c r="Z78" t="s">
        <v>608</v>
      </c>
      <c r="AA78" t="s">
        <v>65</v>
      </c>
      <c r="AB78">
        <v>70</v>
      </c>
      <c r="AC78">
        <v>28</v>
      </c>
      <c r="AD78" s="3">
        <f t="shared" si="4"/>
        <v>1960</v>
      </c>
    </row>
    <row r="79" spans="1:30" ht="18.75">
      <c r="A79" t="s">
        <v>594</v>
      </c>
      <c r="B79" t="s">
        <v>52</v>
      </c>
      <c r="C79">
        <v>15</v>
      </c>
      <c r="D79">
        <v>50</v>
      </c>
      <c r="E79" s="3">
        <f t="shared" si="6"/>
        <v>750</v>
      </c>
      <c r="I79" t="s">
        <v>615</v>
      </c>
      <c r="J79" t="s">
        <v>28</v>
      </c>
      <c r="K79">
        <v>5</v>
      </c>
      <c r="L79">
        <v>30</v>
      </c>
      <c r="M79" s="3">
        <f t="shared" si="5"/>
        <v>150</v>
      </c>
      <c r="N79" s="1" t="s">
        <v>503</v>
      </c>
      <c r="Z79" t="s">
        <v>218</v>
      </c>
      <c r="AA79" t="s">
        <v>52</v>
      </c>
      <c r="AB79">
        <v>3</v>
      </c>
      <c r="AC79">
        <v>50</v>
      </c>
      <c r="AD79" s="3">
        <f t="shared" si="4"/>
        <v>150</v>
      </c>
    </row>
    <row r="80" spans="1:30" ht="18.75">
      <c r="A80" t="s">
        <v>113</v>
      </c>
      <c r="B80" t="s">
        <v>65</v>
      </c>
      <c r="C80">
        <v>2</v>
      </c>
      <c r="D80">
        <v>321.36</v>
      </c>
      <c r="E80" s="3">
        <f t="shared" si="6"/>
        <v>642.72</v>
      </c>
      <c r="I80" t="s">
        <v>206</v>
      </c>
      <c r="J80" t="s">
        <v>28</v>
      </c>
      <c r="K80">
        <v>10</v>
      </c>
      <c r="L80">
        <v>17.68</v>
      </c>
      <c r="M80" s="3">
        <f t="shared" si="5"/>
        <v>176.8</v>
      </c>
      <c r="N80" s="1" t="s">
        <v>503</v>
      </c>
      <c r="Z80" t="s">
        <v>618</v>
      </c>
      <c r="AA80" t="s">
        <v>28</v>
      </c>
      <c r="AB80">
        <v>2</v>
      </c>
      <c r="AC80">
        <v>24.9</v>
      </c>
      <c r="AD80" s="3">
        <f t="shared" si="4"/>
        <v>49.8</v>
      </c>
    </row>
    <row r="81" spans="1:30" ht="18.75">
      <c r="A81" t="s">
        <v>120</v>
      </c>
      <c r="B81" t="s">
        <v>119</v>
      </c>
      <c r="C81">
        <v>5</v>
      </c>
      <c r="D81">
        <v>62.1</v>
      </c>
      <c r="E81" s="3">
        <f t="shared" si="6"/>
        <v>310.5</v>
      </c>
      <c r="I81" t="s">
        <v>616</v>
      </c>
      <c r="J81" t="s">
        <v>28</v>
      </c>
      <c r="K81">
        <v>6</v>
      </c>
      <c r="L81">
        <v>40.56</v>
      </c>
      <c r="M81" s="3">
        <f t="shared" si="5"/>
        <v>243.36</v>
      </c>
      <c r="N81" s="1" t="s">
        <v>503</v>
      </c>
      <c r="Z81" t="s">
        <v>619</v>
      </c>
      <c r="AA81" t="s">
        <v>52</v>
      </c>
      <c r="AB81">
        <v>10</v>
      </c>
      <c r="AC81">
        <v>38</v>
      </c>
      <c r="AD81" s="3">
        <f t="shared" si="4"/>
        <v>380</v>
      </c>
    </row>
    <row r="82" spans="1:30" ht="18.75">
      <c r="A82" t="s">
        <v>601</v>
      </c>
      <c r="B82" t="s">
        <v>108</v>
      </c>
      <c r="C82">
        <v>10</v>
      </c>
      <c r="D82">
        <v>38</v>
      </c>
      <c r="E82" s="3">
        <f t="shared" si="6"/>
        <v>380</v>
      </c>
      <c r="I82" t="s">
        <v>208</v>
      </c>
      <c r="J82" t="s">
        <v>209</v>
      </c>
      <c r="K82">
        <v>9</v>
      </c>
      <c r="L82">
        <v>40.56</v>
      </c>
      <c r="M82" s="3">
        <f t="shared" si="5"/>
        <v>365.04</v>
      </c>
      <c r="N82" s="1" t="s">
        <v>503</v>
      </c>
      <c r="Z82" t="s">
        <v>592</v>
      </c>
      <c r="AA82" t="s">
        <v>52</v>
      </c>
      <c r="AB82">
        <v>39</v>
      </c>
      <c r="AC82">
        <v>22.55</v>
      </c>
      <c r="AD82" s="3">
        <f t="shared" si="4"/>
        <v>879.45</v>
      </c>
    </row>
    <row r="83" spans="1:30" ht="18.75">
      <c r="A83" t="s">
        <v>122</v>
      </c>
      <c r="B83" t="s">
        <v>82</v>
      </c>
      <c r="C83">
        <v>30</v>
      </c>
      <c r="D83">
        <v>180</v>
      </c>
      <c r="E83" s="3">
        <f t="shared" si="6"/>
        <v>5400</v>
      </c>
      <c r="I83" t="s">
        <v>617</v>
      </c>
      <c r="J83" t="s">
        <v>65</v>
      </c>
      <c r="K83">
        <v>8</v>
      </c>
      <c r="L83">
        <v>107.12</v>
      </c>
      <c r="M83" s="3">
        <f t="shared" si="5"/>
        <v>856.96</v>
      </c>
      <c r="N83" s="1" t="s">
        <v>503</v>
      </c>
      <c r="Z83" t="s">
        <v>222</v>
      </c>
      <c r="AA83" t="s">
        <v>28</v>
      </c>
      <c r="AB83">
        <v>5</v>
      </c>
      <c r="AC83">
        <v>176.8</v>
      </c>
      <c r="AD83" s="3">
        <f t="shared" si="4"/>
        <v>884</v>
      </c>
    </row>
    <row r="84" spans="1:30" ht="18.75">
      <c r="A84" t="s">
        <v>140</v>
      </c>
      <c r="B84" t="s">
        <v>125</v>
      </c>
      <c r="C84">
        <v>4</v>
      </c>
      <c r="D84">
        <v>300</v>
      </c>
      <c r="E84" s="3">
        <f t="shared" si="6"/>
        <v>1200</v>
      </c>
      <c r="I84" t="s">
        <v>212</v>
      </c>
      <c r="J84" t="s">
        <v>28</v>
      </c>
      <c r="K84">
        <v>73</v>
      </c>
      <c r="L84">
        <v>34.61</v>
      </c>
      <c r="M84" s="3">
        <f t="shared" si="5"/>
        <v>2526.5299999999997</v>
      </c>
      <c r="N84" s="1" t="s">
        <v>503</v>
      </c>
      <c r="Z84" t="s">
        <v>225</v>
      </c>
      <c r="AA84" t="s">
        <v>28</v>
      </c>
      <c r="AB84">
        <v>60</v>
      </c>
      <c r="AC84">
        <v>10</v>
      </c>
      <c r="AD84" s="3">
        <f t="shared" si="4"/>
        <v>600</v>
      </c>
    </row>
    <row r="85" spans="1:30" ht="18.75">
      <c r="A85" t="s">
        <v>141</v>
      </c>
      <c r="B85" t="s">
        <v>125</v>
      </c>
      <c r="C85">
        <v>4</v>
      </c>
      <c r="D85">
        <v>300</v>
      </c>
      <c r="E85" s="3">
        <f t="shared" si="6"/>
        <v>1200</v>
      </c>
      <c r="I85" t="s">
        <v>608</v>
      </c>
      <c r="J85" t="s">
        <v>65</v>
      </c>
      <c r="K85">
        <v>70</v>
      </c>
      <c r="L85">
        <v>28</v>
      </c>
      <c r="M85" s="3">
        <f t="shared" si="5"/>
        <v>1960</v>
      </c>
      <c r="N85" s="1" t="s">
        <v>503</v>
      </c>
      <c r="Z85" t="s">
        <v>226</v>
      </c>
      <c r="AA85" t="s">
        <v>65</v>
      </c>
      <c r="AB85">
        <v>10</v>
      </c>
      <c r="AC85">
        <v>120</v>
      </c>
      <c r="AD85" s="3">
        <f t="shared" si="4"/>
        <v>1200</v>
      </c>
    </row>
    <row r="86" spans="1:30" ht="18.75">
      <c r="A86" t="s">
        <v>142</v>
      </c>
      <c r="B86" t="s">
        <v>125</v>
      </c>
      <c r="C86">
        <v>4</v>
      </c>
      <c r="D86">
        <v>300</v>
      </c>
      <c r="E86" s="3">
        <f t="shared" si="6"/>
        <v>1200</v>
      </c>
      <c r="I86" t="s">
        <v>218</v>
      </c>
      <c r="J86" t="s">
        <v>52</v>
      </c>
      <c r="K86">
        <v>3</v>
      </c>
      <c r="L86">
        <v>50</v>
      </c>
      <c r="M86" s="3">
        <f t="shared" si="5"/>
        <v>150</v>
      </c>
      <c r="N86" s="1" t="s">
        <v>503</v>
      </c>
      <c r="Z86" t="s">
        <v>600</v>
      </c>
      <c r="AA86" t="s">
        <v>28</v>
      </c>
      <c r="AB86">
        <v>17</v>
      </c>
      <c r="AC86">
        <v>130</v>
      </c>
      <c r="AD86" s="3">
        <f t="shared" si="4"/>
        <v>2210</v>
      </c>
    </row>
    <row r="87" spans="1:30" ht="18.75">
      <c r="A87" t="s">
        <v>143</v>
      </c>
      <c r="B87" t="s">
        <v>125</v>
      </c>
      <c r="C87">
        <v>4</v>
      </c>
      <c r="D87">
        <v>300</v>
      </c>
      <c r="E87" s="3">
        <f t="shared" si="6"/>
        <v>1200</v>
      </c>
      <c r="I87" t="s">
        <v>618</v>
      </c>
      <c r="J87" t="s">
        <v>28</v>
      </c>
      <c r="K87">
        <v>2</v>
      </c>
      <c r="L87">
        <v>24.9</v>
      </c>
      <c r="M87" s="3">
        <f t="shared" si="5"/>
        <v>49.8</v>
      </c>
      <c r="N87" s="1" t="s">
        <v>503</v>
      </c>
      <c r="Z87" t="s">
        <v>228</v>
      </c>
      <c r="AA87" t="s">
        <v>30</v>
      </c>
      <c r="AB87">
        <v>5</v>
      </c>
      <c r="AC87">
        <v>54.6</v>
      </c>
      <c r="AD87" s="3">
        <f t="shared" si="4"/>
        <v>273</v>
      </c>
    </row>
    <row r="88" spans="1:30" ht="18.75">
      <c r="A88" t="s">
        <v>151</v>
      </c>
      <c r="B88" t="s">
        <v>28</v>
      </c>
      <c r="C88">
        <v>10</v>
      </c>
      <c r="D88">
        <v>8.98</v>
      </c>
      <c r="E88" s="3">
        <f t="shared" si="6"/>
        <v>89.800000000000011</v>
      </c>
      <c r="I88" t="s">
        <v>619</v>
      </c>
      <c r="J88" t="s">
        <v>52</v>
      </c>
      <c r="K88">
        <v>10</v>
      </c>
      <c r="L88">
        <v>38</v>
      </c>
      <c r="M88" s="3">
        <f t="shared" si="5"/>
        <v>380</v>
      </c>
      <c r="N88" s="1" t="s">
        <v>503</v>
      </c>
      <c r="Z88" t="s">
        <v>229</v>
      </c>
      <c r="AA88" t="s">
        <v>30</v>
      </c>
      <c r="AB88">
        <v>10</v>
      </c>
      <c r="AC88">
        <v>106.6</v>
      </c>
      <c r="AD88" s="3">
        <f t="shared" si="4"/>
        <v>1066</v>
      </c>
    </row>
    <row r="89" spans="1:30" ht="18.75">
      <c r="A89" t="s">
        <v>154</v>
      </c>
      <c r="B89" t="s">
        <v>28</v>
      </c>
      <c r="C89">
        <v>10</v>
      </c>
      <c r="D89">
        <v>13.38</v>
      </c>
      <c r="E89" s="3">
        <f t="shared" si="6"/>
        <v>133.80000000000001</v>
      </c>
      <c r="I89" t="s">
        <v>592</v>
      </c>
      <c r="J89" t="s">
        <v>52</v>
      </c>
      <c r="K89">
        <v>39</v>
      </c>
      <c r="L89">
        <v>22.55</v>
      </c>
      <c r="M89" s="3">
        <f t="shared" si="5"/>
        <v>879.45</v>
      </c>
      <c r="N89" s="1" t="s">
        <v>503</v>
      </c>
      <c r="Z89" t="s">
        <v>230</v>
      </c>
      <c r="AA89" t="s">
        <v>30</v>
      </c>
      <c r="AB89">
        <v>27</v>
      </c>
      <c r="AC89">
        <v>10.09</v>
      </c>
      <c r="AD89" s="3">
        <f t="shared" si="4"/>
        <v>272.43</v>
      </c>
    </row>
    <row r="90" spans="1:30" ht="18.75">
      <c r="A90" t="s">
        <v>161</v>
      </c>
      <c r="B90" t="s">
        <v>29</v>
      </c>
      <c r="C90">
        <v>1</v>
      </c>
      <c r="D90">
        <v>111.3</v>
      </c>
      <c r="E90" s="3">
        <f t="shared" si="6"/>
        <v>111.3</v>
      </c>
      <c r="I90" t="s">
        <v>222</v>
      </c>
      <c r="J90" t="s">
        <v>28</v>
      </c>
      <c r="K90">
        <v>5</v>
      </c>
      <c r="L90">
        <v>176.8</v>
      </c>
      <c r="M90" s="3">
        <f t="shared" si="5"/>
        <v>884</v>
      </c>
      <c r="N90" s="1" t="s">
        <v>503</v>
      </c>
      <c r="Z90" t="s">
        <v>231</v>
      </c>
      <c r="AA90" t="s">
        <v>30</v>
      </c>
      <c r="AB90">
        <v>38</v>
      </c>
      <c r="AC90">
        <v>19.97</v>
      </c>
      <c r="AD90" s="3">
        <f t="shared" si="4"/>
        <v>758.8599999999999</v>
      </c>
    </row>
    <row r="91" spans="1:30" ht="18.75">
      <c r="A91" t="s">
        <v>607</v>
      </c>
      <c r="B91" t="s">
        <v>167</v>
      </c>
      <c r="C91">
        <v>20</v>
      </c>
      <c r="D91">
        <v>37.06</v>
      </c>
      <c r="E91" s="3">
        <f t="shared" si="6"/>
        <v>741.2</v>
      </c>
      <c r="I91" t="s">
        <v>225</v>
      </c>
      <c r="J91" t="s">
        <v>28</v>
      </c>
      <c r="K91">
        <v>60</v>
      </c>
      <c r="L91">
        <v>10</v>
      </c>
      <c r="M91" s="3">
        <f t="shared" si="5"/>
        <v>600</v>
      </c>
      <c r="N91" s="1" t="s">
        <v>503</v>
      </c>
      <c r="Z91" t="s">
        <v>233</v>
      </c>
      <c r="AA91" t="s">
        <v>65</v>
      </c>
      <c r="AB91">
        <v>74</v>
      </c>
      <c r="AC91">
        <v>87.4</v>
      </c>
      <c r="AD91" s="3">
        <f t="shared" si="4"/>
        <v>6467.6</v>
      </c>
    </row>
    <row r="92" spans="1:30" ht="18.75">
      <c r="A92" t="s">
        <v>168</v>
      </c>
      <c r="B92" t="s">
        <v>167</v>
      </c>
      <c r="C92">
        <v>20</v>
      </c>
      <c r="D92">
        <v>47.73</v>
      </c>
      <c r="E92" s="3">
        <f t="shared" si="6"/>
        <v>954.59999999999991</v>
      </c>
      <c r="I92" t="s">
        <v>226</v>
      </c>
      <c r="J92" t="s">
        <v>65</v>
      </c>
      <c r="K92">
        <v>10</v>
      </c>
      <c r="L92">
        <v>120</v>
      </c>
      <c r="M92" s="3">
        <f t="shared" si="5"/>
        <v>1200</v>
      </c>
      <c r="N92" s="1" t="s">
        <v>503</v>
      </c>
      <c r="Z92" t="s">
        <v>620</v>
      </c>
      <c r="AA92" t="s">
        <v>30</v>
      </c>
      <c r="AB92">
        <v>45</v>
      </c>
      <c r="AC92">
        <v>134.68</v>
      </c>
      <c r="AD92" s="3">
        <f t="shared" si="4"/>
        <v>6060.6</v>
      </c>
    </row>
    <row r="93" spans="1:30" ht="18.75">
      <c r="A93" t="s">
        <v>176</v>
      </c>
      <c r="B93" t="s">
        <v>82</v>
      </c>
      <c r="C93">
        <v>30</v>
      </c>
      <c r="D93">
        <v>128.44</v>
      </c>
      <c r="E93" s="3">
        <f t="shared" si="6"/>
        <v>3853.2</v>
      </c>
      <c r="I93" t="s">
        <v>600</v>
      </c>
      <c r="J93" t="s">
        <v>28</v>
      </c>
      <c r="K93">
        <v>17</v>
      </c>
      <c r="L93">
        <v>130</v>
      </c>
      <c r="M93" s="3">
        <f t="shared" si="5"/>
        <v>2210</v>
      </c>
      <c r="N93" s="1" t="s">
        <v>503</v>
      </c>
      <c r="Z93" t="s">
        <v>240</v>
      </c>
      <c r="AA93" t="s">
        <v>28</v>
      </c>
      <c r="AB93">
        <v>5</v>
      </c>
      <c r="AC93">
        <v>600</v>
      </c>
      <c r="AD93" s="3">
        <f t="shared" si="4"/>
        <v>3000</v>
      </c>
    </row>
    <row r="94" spans="1:30" ht="18.75">
      <c r="A94" t="s">
        <v>177</v>
      </c>
      <c r="B94" t="s">
        <v>82</v>
      </c>
      <c r="C94">
        <v>30</v>
      </c>
      <c r="D94">
        <v>169.4</v>
      </c>
      <c r="E94" s="3">
        <f t="shared" si="6"/>
        <v>5082</v>
      </c>
      <c r="I94" t="s">
        <v>228</v>
      </c>
      <c r="J94" t="s">
        <v>30</v>
      </c>
      <c r="K94">
        <v>5</v>
      </c>
      <c r="L94">
        <v>54.6</v>
      </c>
      <c r="M94" s="3">
        <f t="shared" si="5"/>
        <v>273</v>
      </c>
      <c r="N94" s="1" t="s">
        <v>503</v>
      </c>
      <c r="Z94" t="s">
        <v>595</v>
      </c>
      <c r="AA94" t="s">
        <v>75</v>
      </c>
      <c r="AB94">
        <v>11</v>
      </c>
      <c r="AC94">
        <v>100</v>
      </c>
      <c r="AD94" s="3">
        <f t="shared" si="4"/>
        <v>1100</v>
      </c>
    </row>
    <row r="95" spans="1:30" ht="18.75">
      <c r="A95" t="s">
        <v>183</v>
      </c>
      <c r="B95" t="s">
        <v>52</v>
      </c>
      <c r="C95">
        <v>80</v>
      </c>
      <c r="D95">
        <v>96</v>
      </c>
      <c r="E95" s="3">
        <f t="shared" si="6"/>
        <v>7680</v>
      </c>
      <c r="I95" t="s">
        <v>229</v>
      </c>
      <c r="J95" t="s">
        <v>30</v>
      </c>
      <c r="K95">
        <v>10</v>
      </c>
      <c r="L95">
        <v>106.6</v>
      </c>
      <c r="M95" s="3">
        <f t="shared" si="5"/>
        <v>1066</v>
      </c>
      <c r="N95" s="1" t="s">
        <v>503</v>
      </c>
      <c r="AD95" s="3"/>
    </row>
    <row r="96" spans="1:30" ht="18.75">
      <c r="A96" t="s">
        <v>190</v>
      </c>
      <c r="B96" t="s">
        <v>65</v>
      </c>
      <c r="C96">
        <v>10</v>
      </c>
      <c r="D96">
        <v>240</v>
      </c>
      <c r="E96" s="3">
        <f t="shared" si="6"/>
        <v>2400</v>
      </c>
      <c r="I96" t="s">
        <v>230</v>
      </c>
      <c r="J96" t="s">
        <v>30</v>
      </c>
      <c r="K96">
        <v>27</v>
      </c>
      <c r="L96">
        <v>10.09</v>
      </c>
      <c r="M96" s="3">
        <f t="shared" si="5"/>
        <v>272.43</v>
      </c>
      <c r="N96" s="1" t="s">
        <v>503</v>
      </c>
      <c r="AD96" s="8">
        <f>SUM(AD1:AD95)</f>
        <v>790144.16999999993</v>
      </c>
    </row>
    <row r="97" spans="1:30" ht="18.75">
      <c r="A97" t="s">
        <v>611</v>
      </c>
      <c r="B97" t="s">
        <v>52</v>
      </c>
      <c r="C97">
        <v>5</v>
      </c>
      <c r="D97">
        <v>150</v>
      </c>
      <c r="E97" s="3">
        <f t="shared" si="6"/>
        <v>750</v>
      </c>
      <c r="I97" t="s">
        <v>231</v>
      </c>
      <c r="J97" t="s">
        <v>30</v>
      </c>
      <c r="K97">
        <v>38</v>
      </c>
      <c r="L97">
        <v>19.97</v>
      </c>
      <c r="M97" s="3">
        <f t="shared" si="5"/>
        <v>758.8599999999999</v>
      </c>
      <c r="N97" s="1" t="s">
        <v>503</v>
      </c>
      <c r="AD97" s="3"/>
    </row>
    <row r="98" spans="1:30" ht="18.75">
      <c r="A98" t="s">
        <v>612</v>
      </c>
      <c r="B98" t="s">
        <v>52</v>
      </c>
      <c r="C98">
        <v>2</v>
      </c>
      <c r="D98">
        <v>40</v>
      </c>
      <c r="E98" s="3">
        <f t="shared" si="6"/>
        <v>80</v>
      </c>
      <c r="I98" t="s">
        <v>233</v>
      </c>
      <c r="J98" t="s">
        <v>65</v>
      </c>
      <c r="K98">
        <v>74</v>
      </c>
      <c r="L98">
        <v>87.4</v>
      </c>
      <c r="M98" s="3">
        <f t="shared" si="5"/>
        <v>6467.6</v>
      </c>
      <c r="N98" s="1" t="s">
        <v>503</v>
      </c>
      <c r="AD98" s="3"/>
    </row>
    <row r="99" spans="1:30" ht="18.75">
      <c r="A99" t="s">
        <v>613</v>
      </c>
      <c r="B99" t="s">
        <v>201</v>
      </c>
      <c r="C99">
        <v>10</v>
      </c>
      <c r="D99">
        <v>101.92</v>
      </c>
      <c r="E99" s="3">
        <f t="shared" si="6"/>
        <v>1019.2</v>
      </c>
      <c r="I99" t="s">
        <v>620</v>
      </c>
      <c r="J99" t="s">
        <v>30</v>
      </c>
      <c r="K99">
        <v>45</v>
      </c>
      <c r="L99">
        <v>134.68</v>
      </c>
      <c r="M99" s="3">
        <f t="shared" si="5"/>
        <v>6060.6</v>
      </c>
      <c r="N99" s="1" t="s">
        <v>503</v>
      </c>
      <c r="AD99" s="3"/>
    </row>
    <row r="100" spans="1:30" ht="18.75">
      <c r="A100" t="s">
        <v>203</v>
      </c>
      <c r="B100" t="s">
        <v>52</v>
      </c>
      <c r="C100">
        <v>5</v>
      </c>
      <c r="D100">
        <v>109.5</v>
      </c>
      <c r="E100" s="3">
        <f t="shared" si="6"/>
        <v>547.5</v>
      </c>
      <c r="I100" t="s">
        <v>240</v>
      </c>
      <c r="J100" t="s">
        <v>28</v>
      </c>
      <c r="K100">
        <v>5</v>
      </c>
      <c r="L100">
        <v>600</v>
      </c>
      <c r="M100" s="3">
        <f t="shared" si="5"/>
        <v>3000</v>
      </c>
      <c r="N100" s="1" t="s">
        <v>503</v>
      </c>
      <c r="AD100" s="3"/>
    </row>
    <row r="101" spans="1:30" ht="18.75">
      <c r="A101" t="s">
        <v>616</v>
      </c>
      <c r="B101" t="s">
        <v>28</v>
      </c>
      <c r="C101">
        <v>6</v>
      </c>
      <c r="D101">
        <v>40.56</v>
      </c>
      <c r="E101" s="3">
        <f t="shared" si="6"/>
        <v>243.36</v>
      </c>
      <c r="I101" t="s">
        <v>595</v>
      </c>
      <c r="J101" t="s">
        <v>75</v>
      </c>
      <c r="K101">
        <v>11</v>
      </c>
      <c r="L101">
        <v>100</v>
      </c>
      <c r="M101" s="3">
        <f t="shared" si="5"/>
        <v>1100</v>
      </c>
      <c r="N101" s="1" t="s">
        <v>503</v>
      </c>
      <c r="AD101" s="3"/>
    </row>
    <row r="102" spans="1:30" ht="18.75">
      <c r="A102" t="s">
        <v>212</v>
      </c>
      <c r="B102" t="s">
        <v>28</v>
      </c>
      <c r="C102">
        <v>50</v>
      </c>
      <c r="D102">
        <v>34.61</v>
      </c>
      <c r="E102" s="3">
        <f t="shared" si="6"/>
        <v>1730.5</v>
      </c>
      <c r="M102" s="3"/>
      <c r="N102" s="1"/>
      <c r="AD102" s="3"/>
    </row>
    <row r="103" spans="1:30" ht="18.75">
      <c r="A103" t="s">
        <v>619</v>
      </c>
      <c r="B103" t="s">
        <v>52</v>
      </c>
      <c r="C103">
        <v>10</v>
      </c>
      <c r="D103">
        <v>38</v>
      </c>
      <c r="E103" s="3">
        <f t="shared" si="6"/>
        <v>380</v>
      </c>
      <c r="I103" t="s">
        <v>621</v>
      </c>
      <c r="J103" t="s">
        <v>28</v>
      </c>
      <c r="K103">
        <v>60</v>
      </c>
      <c r="L103">
        <v>50</v>
      </c>
      <c r="M103" s="3">
        <f t="shared" si="5"/>
        <v>3000</v>
      </c>
      <c r="N103" s="1" t="s">
        <v>622</v>
      </c>
      <c r="Q103" s="3"/>
      <c r="AD103" s="3"/>
    </row>
    <row r="104" spans="1:30" ht="18.75">
      <c r="A104" t="s">
        <v>222</v>
      </c>
      <c r="B104" t="s">
        <v>28</v>
      </c>
      <c r="C104">
        <v>5</v>
      </c>
      <c r="D104">
        <v>176.8</v>
      </c>
      <c r="E104" s="3">
        <f t="shared" si="6"/>
        <v>884</v>
      </c>
      <c r="I104" t="s">
        <v>623</v>
      </c>
      <c r="J104" t="s">
        <v>28</v>
      </c>
      <c r="K104">
        <v>7</v>
      </c>
      <c r="L104">
        <v>550</v>
      </c>
      <c r="M104" s="3">
        <f t="shared" si="5"/>
        <v>3850</v>
      </c>
      <c r="N104" s="1" t="s">
        <v>622</v>
      </c>
      <c r="Q104" s="3"/>
      <c r="AD104" s="3"/>
    </row>
    <row r="105" spans="1:30" ht="18.75">
      <c r="A105" t="s">
        <v>225</v>
      </c>
      <c r="B105" t="s">
        <v>28</v>
      </c>
      <c r="C105">
        <v>60</v>
      </c>
      <c r="D105">
        <v>10</v>
      </c>
      <c r="E105" s="3">
        <f t="shared" si="6"/>
        <v>600</v>
      </c>
      <c r="I105" t="s">
        <v>624</v>
      </c>
      <c r="J105" t="s">
        <v>28</v>
      </c>
      <c r="K105">
        <v>8</v>
      </c>
      <c r="L105">
        <v>50</v>
      </c>
      <c r="M105" s="3">
        <f t="shared" si="5"/>
        <v>400</v>
      </c>
      <c r="N105" s="1" t="s">
        <v>622</v>
      </c>
      <c r="Q105" s="3"/>
      <c r="AD105" s="3"/>
    </row>
    <row r="106" spans="1:30" ht="18.75">
      <c r="A106" t="s">
        <v>230</v>
      </c>
      <c r="B106" t="s">
        <v>30</v>
      </c>
      <c r="C106">
        <v>10</v>
      </c>
      <c r="D106">
        <v>10.09</v>
      </c>
      <c r="E106" s="3">
        <f t="shared" si="6"/>
        <v>100.9</v>
      </c>
      <c r="I106" t="s">
        <v>625</v>
      </c>
      <c r="J106" t="s">
        <v>65</v>
      </c>
      <c r="K106">
        <v>12</v>
      </c>
      <c r="L106">
        <v>100</v>
      </c>
      <c r="M106" s="3">
        <f t="shared" si="5"/>
        <v>1200</v>
      </c>
      <c r="N106" s="1" t="s">
        <v>622</v>
      </c>
      <c r="Q106" s="3"/>
      <c r="AD106" s="3"/>
    </row>
    <row r="107" spans="1:30" ht="18.75">
      <c r="A107" t="s">
        <v>231</v>
      </c>
      <c r="B107" t="s">
        <v>30</v>
      </c>
      <c r="C107">
        <v>10</v>
      </c>
      <c r="D107">
        <v>19.97</v>
      </c>
      <c r="E107" s="3">
        <f t="shared" si="6"/>
        <v>199.7</v>
      </c>
      <c r="I107" t="s">
        <v>61</v>
      </c>
      <c r="J107" t="s">
        <v>28</v>
      </c>
      <c r="K107">
        <v>20</v>
      </c>
      <c r="L107">
        <v>136.24</v>
      </c>
      <c r="M107" s="3">
        <f t="shared" si="5"/>
        <v>2724.8</v>
      </c>
      <c r="N107" s="1" t="s">
        <v>622</v>
      </c>
      <c r="AD107" s="3"/>
    </row>
    <row r="108" spans="1:30" ht="18.75">
      <c r="A108" t="s">
        <v>240</v>
      </c>
      <c r="B108" t="s">
        <v>28</v>
      </c>
      <c r="C108">
        <v>5</v>
      </c>
      <c r="D108">
        <v>600</v>
      </c>
      <c r="E108" s="3">
        <f t="shared" si="6"/>
        <v>3000</v>
      </c>
      <c r="I108" t="s">
        <v>324</v>
      </c>
      <c r="J108" t="s">
        <v>28</v>
      </c>
      <c r="K108">
        <v>5</v>
      </c>
      <c r="L108">
        <v>132</v>
      </c>
      <c r="M108" s="3">
        <f t="shared" si="5"/>
        <v>660</v>
      </c>
      <c r="N108" s="1" t="s">
        <v>622</v>
      </c>
      <c r="Q108" s="3"/>
    </row>
    <row r="109" spans="1:30" ht="18.75">
      <c r="E109" s="3"/>
      <c r="I109" t="s">
        <v>426</v>
      </c>
      <c r="J109" t="s">
        <v>28</v>
      </c>
      <c r="K109">
        <v>12</v>
      </c>
      <c r="L109">
        <v>320</v>
      </c>
      <c r="M109" s="3">
        <f t="shared" si="5"/>
        <v>3840</v>
      </c>
      <c r="N109" s="1" t="s">
        <v>622</v>
      </c>
    </row>
    <row r="110" spans="1:30" ht="18.75">
      <c r="A110" s="6" t="s">
        <v>626</v>
      </c>
      <c r="E110" s="3"/>
      <c r="I110" t="s">
        <v>345</v>
      </c>
      <c r="J110" t="s">
        <v>29</v>
      </c>
      <c r="K110">
        <v>2</v>
      </c>
      <c r="L110" s="3">
        <v>2500</v>
      </c>
      <c r="M110" s="3">
        <f t="shared" si="5"/>
        <v>5000</v>
      </c>
      <c r="N110" s="1" t="s">
        <v>622</v>
      </c>
    </row>
    <row r="111" spans="1:30" ht="18.75">
      <c r="A111" t="s">
        <v>41</v>
      </c>
      <c r="B111" t="s">
        <v>24</v>
      </c>
      <c r="C111" t="s">
        <v>573</v>
      </c>
      <c r="D111" t="s">
        <v>42</v>
      </c>
      <c r="E111" s="3"/>
      <c r="I111" t="s">
        <v>347</v>
      </c>
      <c r="J111" t="s">
        <v>28</v>
      </c>
      <c r="K111">
        <v>2</v>
      </c>
      <c r="L111">
        <v>350</v>
      </c>
      <c r="M111" s="3">
        <f t="shared" si="5"/>
        <v>700</v>
      </c>
      <c r="N111" s="1" t="s">
        <v>622</v>
      </c>
    </row>
    <row r="112" spans="1:30" ht="18.75">
      <c r="A112" t="s">
        <v>48</v>
      </c>
      <c r="B112" t="s">
        <v>28</v>
      </c>
      <c r="C112">
        <v>100</v>
      </c>
      <c r="D112">
        <v>176.8</v>
      </c>
      <c r="E112" s="3">
        <f t="shared" si="6"/>
        <v>17680</v>
      </c>
      <c r="I112" t="s">
        <v>89</v>
      </c>
      <c r="J112" t="s">
        <v>47</v>
      </c>
      <c r="K112">
        <v>35</v>
      </c>
      <c r="L112">
        <v>128.96</v>
      </c>
      <c r="M112" s="3">
        <f t="shared" si="5"/>
        <v>4513.6000000000004</v>
      </c>
      <c r="N112" s="1" t="s">
        <v>622</v>
      </c>
    </row>
    <row r="113" spans="1:17" ht="18.75">
      <c r="A113" t="s">
        <v>581</v>
      </c>
      <c r="B113" t="s">
        <v>28</v>
      </c>
      <c r="C113">
        <v>15</v>
      </c>
      <c r="D113">
        <v>18.2</v>
      </c>
      <c r="E113" s="3">
        <f t="shared" si="6"/>
        <v>273</v>
      </c>
      <c r="I113" t="s">
        <v>627</v>
      </c>
      <c r="J113" t="s">
        <v>75</v>
      </c>
      <c r="K113">
        <v>25</v>
      </c>
      <c r="L113">
        <v>300</v>
      </c>
      <c r="M113" s="3">
        <f t="shared" si="5"/>
        <v>7500</v>
      </c>
      <c r="N113" s="1" t="s">
        <v>622</v>
      </c>
    </row>
    <row r="114" spans="1:17" ht="18.75">
      <c r="A114" t="s">
        <v>584</v>
      </c>
      <c r="B114" t="s">
        <v>29</v>
      </c>
      <c r="C114">
        <v>4</v>
      </c>
      <c r="D114" s="3">
        <v>5000</v>
      </c>
      <c r="E114" s="3">
        <f t="shared" si="6"/>
        <v>20000</v>
      </c>
      <c r="I114" t="s">
        <v>628</v>
      </c>
      <c r="J114" t="s">
        <v>28</v>
      </c>
      <c r="K114">
        <v>8</v>
      </c>
      <c r="L114" s="3">
        <v>1300</v>
      </c>
      <c r="M114" s="3">
        <f t="shared" si="5"/>
        <v>10400</v>
      </c>
      <c r="N114" s="1" t="s">
        <v>622</v>
      </c>
    </row>
    <row r="115" spans="1:17" ht="18.75">
      <c r="A115" t="s">
        <v>587</v>
      </c>
      <c r="B115" t="s">
        <v>28</v>
      </c>
      <c r="C115">
        <v>9</v>
      </c>
      <c r="D115">
        <v>500</v>
      </c>
      <c r="E115" s="3">
        <f t="shared" si="6"/>
        <v>4500</v>
      </c>
      <c r="I115" t="s">
        <v>349</v>
      </c>
      <c r="J115" t="s">
        <v>28</v>
      </c>
      <c r="K115">
        <v>5</v>
      </c>
      <c r="L115">
        <v>200</v>
      </c>
      <c r="M115" s="3">
        <f t="shared" si="5"/>
        <v>1000</v>
      </c>
      <c r="N115" s="1" t="s">
        <v>622</v>
      </c>
    </row>
    <row r="116" spans="1:17" ht="18.75">
      <c r="A116" t="s">
        <v>598</v>
      </c>
      <c r="B116" t="s">
        <v>276</v>
      </c>
      <c r="C116">
        <v>4</v>
      </c>
      <c r="D116">
        <v>275</v>
      </c>
      <c r="E116" s="3">
        <f t="shared" si="6"/>
        <v>1100</v>
      </c>
      <c r="I116" t="s">
        <v>91</v>
      </c>
      <c r="J116" t="s">
        <v>28</v>
      </c>
      <c r="K116">
        <v>6</v>
      </c>
      <c r="L116">
        <v>24.83</v>
      </c>
      <c r="M116" s="3">
        <f t="shared" si="5"/>
        <v>148.97999999999999</v>
      </c>
      <c r="N116" s="1" t="s">
        <v>622</v>
      </c>
      <c r="Q116" s="3"/>
    </row>
    <row r="117" spans="1:17" ht="18.75">
      <c r="A117" t="s">
        <v>599</v>
      </c>
      <c r="B117" t="s">
        <v>30</v>
      </c>
      <c r="C117">
        <v>1</v>
      </c>
      <c r="D117" s="3">
        <v>3500</v>
      </c>
      <c r="E117" s="3">
        <f t="shared" si="6"/>
        <v>3500</v>
      </c>
      <c r="I117" t="s">
        <v>629</v>
      </c>
      <c r="J117" t="s">
        <v>29</v>
      </c>
      <c r="K117">
        <v>1</v>
      </c>
      <c r="L117" s="3">
        <v>5000</v>
      </c>
      <c r="M117" s="3">
        <f t="shared" si="5"/>
        <v>5000</v>
      </c>
      <c r="N117" s="1" t="s">
        <v>622</v>
      </c>
    </row>
    <row r="118" spans="1:17" ht="18.75">
      <c r="A118" t="s">
        <v>140</v>
      </c>
      <c r="B118" t="s">
        <v>125</v>
      </c>
      <c r="C118">
        <v>25</v>
      </c>
      <c r="D118">
        <v>300</v>
      </c>
      <c r="E118" s="3">
        <f t="shared" si="6"/>
        <v>7500</v>
      </c>
      <c r="I118" t="s">
        <v>326</v>
      </c>
      <c r="J118" t="s">
        <v>304</v>
      </c>
      <c r="K118">
        <v>3</v>
      </c>
      <c r="L118">
        <v>633</v>
      </c>
      <c r="M118" s="3">
        <f t="shared" si="5"/>
        <v>1899</v>
      </c>
      <c r="N118" s="1" t="s">
        <v>622</v>
      </c>
      <c r="Q118" s="3"/>
    </row>
    <row r="119" spans="1:17" ht="18.75">
      <c r="A119" t="s">
        <v>141</v>
      </c>
      <c r="B119" t="s">
        <v>125</v>
      </c>
      <c r="C119">
        <v>20</v>
      </c>
      <c r="D119">
        <v>300</v>
      </c>
      <c r="E119" s="3">
        <f t="shared" si="6"/>
        <v>6000</v>
      </c>
      <c r="I119" t="s">
        <v>513</v>
      </c>
      <c r="J119" t="s">
        <v>28</v>
      </c>
      <c r="K119">
        <v>5</v>
      </c>
      <c r="L119" s="3">
        <v>1100</v>
      </c>
      <c r="M119" s="3">
        <f t="shared" si="5"/>
        <v>5500</v>
      </c>
      <c r="N119" s="1" t="s">
        <v>622</v>
      </c>
    </row>
    <row r="120" spans="1:17" ht="18.75">
      <c r="A120" t="s">
        <v>142</v>
      </c>
      <c r="B120" t="s">
        <v>125</v>
      </c>
      <c r="C120">
        <v>20</v>
      </c>
      <c r="D120">
        <v>300</v>
      </c>
      <c r="E120" s="3">
        <f t="shared" si="6"/>
        <v>6000</v>
      </c>
      <c r="I120" t="s">
        <v>352</v>
      </c>
      <c r="J120" t="s">
        <v>29</v>
      </c>
      <c r="K120">
        <v>3</v>
      </c>
      <c r="L120">
        <v>800</v>
      </c>
      <c r="M120" s="3">
        <f t="shared" si="5"/>
        <v>2400</v>
      </c>
      <c r="N120" s="1" t="s">
        <v>622</v>
      </c>
    </row>
    <row r="121" spans="1:17" ht="18.75">
      <c r="A121" t="s">
        <v>143</v>
      </c>
      <c r="B121" t="s">
        <v>125</v>
      </c>
      <c r="C121">
        <v>20</v>
      </c>
      <c r="D121">
        <v>300</v>
      </c>
      <c r="E121" s="3">
        <f t="shared" si="6"/>
        <v>6000</v>
      </c>
      <c r="I121" t="s">
        <v>328</v>
      </c>
      <c r="J121" t="s">
        <v>28</v>
      </c>
      <c r="K121">
        <v>1</v>
      </c>
      <c r="L121" s="3">
        <v>1400</v>
      </c>
      <c r="M121" s="3">
        <f t="shared" si="5"/>
        <v>1400</v>
      </c>
      <c r="N121" s="1" t="s">
        <v>622</v>
      </c>
      <c r="Q121" s="3"/>
    </row>
    <row r="122" spans="1:17" ht="18.75">
      <c r="A122" t="s">
        <v>603</v>
      </c>
      <c r="B122" t="s">
        <v>75</v>
      </c>
      <c r="C122">
        <v>15</v>
      </c>
      <c r="D122">
        <v>350</v>
      </c>
      <c r="E122" s="3">
        <f t="shared" si="6"/>
        <v>5250</v>
      </c>
      <c r="I122" t="s">
        <v>630</v>
      </c>
      <c r="J122" t="s">
        <v>28</v>
      </c>
      <c r="K122">
        <v>1</v>
      </c>
      <c r="L122" s="3">
        <v>1200</v>
      </c>
      <c r="M122" s="3">
        <f t="shared" si="5"/>
        <v>1200</v>
      </c>
      <c r="N122" s="1" t="s">
        <v>622</v>
      </c>
      <c r="Q122" s="3"/>
    </row>
    <row r="123" spans="1:17" ht="18.75">
      <c r="A123" t="s">
        <v>604</v>
      </c>
      <c r="B123" t="s">
        <v>75</v>
      </c>
      <c r="C123">
        <v>15</v>
      </c>
      <c r="D123">
        <v>320</v>
      </c>
      <c r="E123" s="3">
        <f t="shared" si="6"/>
        <v>4800</v>
      </c>
      <c r="I123" t="s">
        <v>411</v>
      </c>
      <c r="J123" t="s">
        <v>28</v>
      </c>
      <c r="K123">
        <v>6</v>
      </c>
      <c r="L123">
        <v>500</v>
      </c>
      <c r="M123" s="3">
        <f t="shared" ref="M123:M181" si="7">L123*K123</f>
        <v>3000</v>
      </c>
      <c r="N123" s="1" t="s">
        <v>622</v>
      </c>
      <c r="Q123" s="3"/>
    </row>
    <row r="124" spans="1:17" ht="18.75">
      <c r="A124" t="s">
        <v>605</v>
      </c>
      <c r="B124" t="s">
        <v>75</v>
      </c>
      <c r="C124">
        <v>15</v>
      </c>
      <c r="D124">
        <v>320</v>
      </c>
      <c r="E124" s="3">
        <f t="shared" si="6"/>
        <v>4800</v>
      </c>
      <c r="I124" t="s">
        <v>428</v>
      </c>
      <c r="J124" t="s">
        <v>28</v>
      </c>
      <c r="K124">
        <v>1</v>
      </c>
      <c r="L124" s="3">
        <v>1500</v>
      </c>
      <c r="M124" s="3">
        <f t="shared" si="7"/>
        <v>1500</v>
      </c>
      <c r="N124" s="1" t="s">
        <v>622</v>
      </c>
    </row>
    <row r="125" spans="1:17" ht="18.75">
      <c r="A125" t="s">
        <v>606</v>
      </c>
      <c r="B125" t="s">
        <v>75</v>
      </c>
      <c r="C125">
        <v>15</v>
      </c>
      <c r="D125">
        <v>320</v>
      </c>
      <c r="E125" s="3">
        <f t="shared" si="6"/>
        <v>4800</v>
      </c>
      <c r="I125" t="s">
        <v>631</v>
      </c>
      <c r="J125" t="s">
        <v>47</v>
      </c>
      <c r="K125">
        <v>5</v>
      </c>
      <c r="L125">
        <v>139.36000000000001</v>
      </c>
      <c r="M125" s="3">
        <f t="shared" si="7"/>
        <v>696.80000000000007</v>
      </c>
      <c r="N125" s="1" t="s">
        <v>622</v>
      </c>
      <c r="Q125" s="3"/>
    </row>
    <row r="126" spans="1:17" ht="18.75">
      <c r="A126" t="s">
        <v>607</v>
      </c>
      <c r="B126" t="s">
        <v>167</v>
      </c>
      <c r="C126">
        <v>20</v>
      </c>
      <c r="D126">
        <v>37.06</v>
      </c>
      <c r="E126" s="3">
        <f t="shared" si="6"/>
        <v>741.2</v>
      </c>
      <c r="I126" t="s">
        <v>632</v>
      </c>
      <c r="J126" t="s">
        <v>52</v>
      </c>
      <c r="K126">
        <v>4</v>
      </c>
      <c r="L126">
        <v>500</v>
      </c>
      <c r="M126" s="3">
        <f t="shared" si="7"/>
        <v>2000</v>
      </c>
      <c r="N126" s="1" t="s">
        <v>622</v>
      </c>
      <c r="Q126" s="3"/>
    </row>
    <row r="127" spans="1:17" ht="18.75">
      <c r="A127" t="s">
        <v>166</v>
      </c>
      <c r="B127" t="s">
        <v>167</v>
      </c>
      <c r="C127">
        <v>20</v>
      </c>
      <c r="D127">
        <v>59.28</v>
      </c>
      <c r="E127" s="3">
        <f t="shared" si="6"/>
        <v>1185.5999999999999</v>
      </c>
      <c r="I127" t="s">
        <v>633</v>
      </c>
      <c r="J127" t="s">
        <v>52</v>
      </c>
      <c r="K127">
        <v>6</v>
      </c>
      <c r="L127">
        <v>750</v>
      </c>
      <c r="M127" s="3">
        <f t="shared" si="7"/>
        <v>4500</v>
      </c>
      <c r="N127" s="1" t="s">
        <v>622</v>
      </c>
    </row>
    <row r="128" spans="1:17" ht="18.75">
      <c r="A128" t="s">
        <v>168</v>
      </c>
      <c r="B128" t="s">
        <v>167</v>
      </c>
      <c r="C128">
        <v>20</v>
      </c>
      <c r="D128">
        <v>47.73</v>
      </c>
      <c r="E128" s="3">
        <f t="shared" si="6"/>
        <v>954.59999999999991</v>
      </c>
      <c r="I128" t="s">
        <v>634</v>
      </c>
      <c r="J128" t="s">
        <v>28</v>
      </c>
      <c r="K128">
        <v>15</v>
      </c>
      <c r="L128">
        <v>150</v>
      </c>
      <c r="M128" s="3">
        <f t="shared" si="7"/>
        <v>2250</v>
      </c>
      <c r="N128" s="1" t="s">
        <v>622</v>
      </c>
      <c r="Q128" s="3"/>
    </row>
    <row r="129" spans="1:17" ht="18.75">
      <c r="A129" t="s">
        <v>176</v>
      </c>
      <c r="B129" t="s">
        <v>82</v>
      </c>
      <c r="C129">
        <v>50</v>
      </c>
      <c r="D129">
        <v>128.44</v>
      </c>
      <c r="E129" s="3">
        <f t="shared" si="6"/>
        <v>6422</v>
      </c>
      <c r="I129" t="s">
        <v>358</v>
      </c>
      <c r="J129" t="s">
        <v>75</v>
      </c>
      <c r="K129">
        <v>10</v>
      </c>
      <c r="L129">
        <v>200</v>
      </c>
      <c r="M129" s="3">
        <f t="shared" si="7"/>
        <v>2000</v>
      </c>
      <c r="N129" s="1" t="s">
        <v>622</v>
      </c>
      <c r="Q129" s="3"/>
    </row>
    <row r="130" spans="1:17" ht="18.75">
      <c r="A130" t="s">
        <v>177</v>
      </c>
      <c r="B130" t="s">
        <v>82</v>
      </c>
      <c r="C130">
        <v>50</v>
      </c>
      <c r="D130">
        <v>169.4</v>
      </c>
      <c r="E130" s="3">
        <f t="shared" si="6"/>
        <v>8470</v>
      </c>
      <c r="I130" t="s">
        <v>635</v>
      </c>
      <c r="J130" t="s">
        <v>284</v>
      </c>
      <c r="K130">
        <v>6</v>
      </c>
      <c r="L130" s="3">
        <v>1600</v>
      </c>
      <c r="M130" s="3">
        <f t="shared" si="7"/>
        <v>9600</v>
      </c>
      <c r="N130" s="1" t="s">
        <v>622</v>
      </c>
      <c r="Q130" s="3"/>
    </row>
    <row r="131" spans="1:17" ht="18.75">
      <c r="A131" t="s">
        <v>609</v>
      </c>
      <c r="B131" t="s">
        <v>65</v>
      </c>
      <c r="C131">
        <v>20</v>
      </c>
      <c r="D131">
        <v>200</v>
      </c>
      <c r="E131" s="3">
        <f t="shared" si="6"/>
        <v>4000</v>
      </c>
      <c r="I131" t="s">
        <v>636</v>
      </c>
      <c r="J131" t="s">
        <v>284</v>
      </c>
      <c r="K131">
        <v>125</v>
      </c>
      <c r="L131">
        <v>40</v>
      </c>
      <c r="M131" s="3">
        <f t="shared" si="7"/>
        <v>5000</v>
      </c>
      <c r="N131" s="1" t="s">
        <v>622</v>
      </c>
    </row>
    <row r="132" spans="1:17" ht="18.75">
      <c r="A132" t="s">
        <v>610</v>
      </c>
      <c r="B132" t="s">
        <v>28</v>
      </c>
      <c r="C132">
        <v>2</v>
      </c>
      <c r="D132" s="3">
        <v>1000</v>
      </c>
      <c r="E132" s="3">
        <f t="shared" si="6"/>
        <v>2000</v>
      </c>
      <c r="I132" t="s">
        <v>365</v>
      </c>
      <c r="J132" t="s">
        <v>28</v>
      </c>
      <c r="K132">
        <v>5</v>
      </c>
      <c r="L132">
        <v>150</v>
      </c>
      <c r="M132" s="3">
        <f t="shared" si="7"/>
        <v>750</v>
      </c>
      <c r="N132" s="1" t="s">
        <v>622</v>
      </c>
      <c r="Q132" s="3"/>
    </row>
    <row r="133" spans="1:17" ht="18.75">
      <c r="A133" t="s">
        <v>612</v>
      </c>
      <c r="B133" t="s">
        <v>52</v>
      </c>
      <c r="C133">
        <v>3</v>
      </c>
      <c r="D133">
        <v>40</v>
      </c>
      <c r="E133" s="3">
        <f t="shared" si="6"/>
        <v>120</v>
      </c>
      <c r="I133" t="s">
        <v>430</v>
      </c>
      <c r="J133" t="s">
        <v>29</v>
      </c>
      <c r="K133">
        <v>1</v>
      </c>
      <c r="L133" s="3">
        <v>4800</v>
      </c>
      <c r="M133" s="3">
        <f t="shared" si="7"/>
        <v>4800</v>
      </c>
      <c r="N133" s="1" t="s">
        <v>622</v>
      </c>
    </row>
    <row r="134" spans="1:17" ht="18.75">
      <c r="A134" t="s">
        <v>200</v>
      </c>
      <c r="B134" t="s">
        <v>201</v>
      </c>
      <c r="C134">
        <v>30</v>
      </c>
      <c r="D134">
        <v>70.72</v>
      </c>
      <c r="E134" s="3">
        <f t="shared" si="6"/>
        <v>2121.6</v>
      </c>
      <c r="I134" t="s">
        <v>637</v>
      </c>
      <c r="J134" t="s">
        <v>65</v>
      </c>
      <c r="K134">
        <v>5</v>
      </c>
      <c r="L134">
        <v>200</v>
      </c>
      <c r="M134" s="3">
        <f t="shared" si="7"/>
        <v>1000</v>
      </c>
      <c r="N134" s="1" t="s">
        <v>622</v>
      </c>
    </row>
    <row r="135" spans="1:17" ht="18.75">
      <c r="A135" t="s">
        <v>614</v>
      </c>
      <c r="B135" t="s">
        <v>28</v>
      </c>
      <c r="C135">
        <v>5</v>
      </c>
      <c r="D135">
        <v>60</v>
      </c>
      <c r="E135" s="3">
        <f t="shared" si="6"/>
        <v>300</v>
      </c>
      <c r="I135" t="s">
        <v>638</v>
      </c>
      <c r="J135" t="s">
        <v>28</v>
      </c>
      <c r="K135">
        <v>24</v>
      </c>
      <c r="L135">
        <v>50</v>
      </c>
      <c r="M135" s="3">
        <f t="shared" si="7"/>
        <v>1200</v>
      </c>
      <c r="N135" s="1" t="s">
        <v>622</v>
      </c>
      <c r="Q135" s="3"/>
    </row>
    <row r="136" spans="1:17" ht="18.75">
      <c r="A136" t="s">
        <v>615</v>
      </c>
      <c r="B136" t="s">
        <v>28</v>
      </c>
      <c r="C136">
        <v>5</v>
      </c>
      <c r="D136">
        <v>30</v>
      </c>
      <c r="E136" s="3">
        <f t="shared" si="6"/>
        <v>150</v>
      </c>
      <c r="I136" t="s">
        <v>639</v>
      </c>
      <c r="J136" t="s">
        <v>28</v>
      </c>
      <c r="K136">
        <v>20</v>
      </c>
      <c r="L136">
        <v>300</v>
      </c>
      <c r="M136" s="3">
        <f t="shared" si="7"/>
        <v>6000</v>
      </c>
      <c r="N136" s="1" t="s">
        <v>622</v>
      </c>
      <c r="Q136" s="3"/>
    </row>
    <row r="137" spans="1:17" ht="18.75">
      <c r="A137" t="s">
        <v>208</v>
      </c>
      <c r="B137" t="s">
        <v>209</v>
      </c>
      <c r="C137">
        <v>6</v>
      </c>
      <c r="D137">
        <v>40.56</v>
      </c>
      <c r="E137" s="3">
        <f t="shared" si="6"/>
        <v>243.36</v>
      </c>
      <c r="I137" t="s">
        <v>640</v>
      </c>
      <c r="J137" t="s">
        <v>28</v>
      </c>
      <c r="K137">
        <v>1</v>
      </c>
      <c r="L137" s="3">
        <v>2500</v>
      </c>
      <c r="M137" s="3">
        <f t="shared" si="7"/>
        <v>2500</v>
      </c>
      <c r="N137" s="1" t="s">
        <v>622</v>
      </c>
    </row>
    <row r="138" spans="1:17" ht="18.75">
      <c r="A138" t="s">
        <v>617</v>
      </c>
      <c r="B138" t="s">
        <v>65</v>
      </c>
      <c r="C138">
        <v>8</v>
      </c>
      <c r="D138">
        <v>107.12</v>
      </c>
      <c r="E138" s="3">
        <f t="shared" si="6"/>
        <v>856.96</v>
      </c>
      <c r="I138" t="s">
        <v>641</v>
      </c>
      <c r="J138" t="s">
        <v>52</v>
      </c>
      <c r="K138">
        <v>30</v>
      </c>
      <c r="L138">
        <v>80</v>
      </c>
      <c r="M138" s="3">
        <f t="shared" si="7"/>
        <v>2400</v>
      </c>
      <c r="N138" s="1" t="s">
        <v>622</v>
      </c>
      <c r="Q138" s="3"/>
    </row>
    <row r="139" spans="1:17" ht="18.75">
      <c r="A139" t="s">
        <v>212</v>
      </c>
      <c r="B139" t="s">
        <v>28</v>
      </c>
      <c r="C139">
        <v>20</v>
      </c>
      <c r="D139">
        <v>34.61</v>
      </c>
      <c r="E139" s="3">
        <f t="shared" si="6"/>
        <v>692.2</v>
      </c>
      <c r="I139" t="s">
        <v>337</v>
      </c>
      <c r="J139" t="s">
        <v>28</v>
      </c>
      <c r="K139">
        <v>2</v>
      </c>
      <c r="L139" s="3">
        <v>1500</v>
      </c>
      <c r="M139" s="3">
        <f t="shared" si="7"/>
        <v>3000</v>
      </c>
      <c r="N139" s="1" t="s">
        <v>622</v>
      </c>
      <c r="Q139" s="3"/>
    </row>
    <row r="140" spans="1:17" ht="18.75">
      <c r="A140" t="s">
        <v>618</v>
      </c>
      <c r="B140" t="s">
        <v>28</v>
      </c>
      <c r="C140">
        <v>2</v>
      </c>
      <c r="D140">
        <v>24.9</v>
      </c>
      <c r="E140" s="3">
        <f t="shared" si="6"/>
        <v>49.8</v>
      </c>
      <c r="I140" t="s">
        <v>642</v>
      </c>
      <c r="J140" t="s">
        <v>29</v>
      </c>
      <c r="K140">
        <v>3</v>
      </c>
      <c r="L140" s="3">
        <v>4500</v>
      </c>
      <c r="M140" s="3">
        <f t="shared" si="7"/>
        <v>13500</v>
      </c>
      <c r="N140" s="1" t="s">
        <v>622</v>
      </c>
    </row>
    <row r="141" spans="1:17" ht="18.75">
      <c r="A141" t="s">
        <v>592</v>
      </c>
      <c r="B141" t="s">
        <v>52</v>
      </c>
      <c r="C141">
        <v>10</v>
      </c>
      <c r="D141">
        <v>22.55</v>
      </c>
      <c r="E141" s="3">
        <f t="shared" ref="E141:E191" si="8">D141*C141</f>
        <v>225.5</v>
      </c>
      <c r="I141" t="s">
        <v>643</v>
      </c>
      <c r="J141" t="s">
        <v>108</v>
      </c>
      <c r="K141">
        <v>1</v>
      </c>
      <c r="L141">
        <v>500</v>
      </c>
      <c r="M141" s="3">
        <f t="shared" si="7"/>
        <v>500</v>
      </c>
      <c r="N141" s="1" t="s">
        <v>622</v>
      </c>
      <c r="Q141" s="3"/>
    </row>
    <row r="142" spans="1:17" ht="18.75">
      <c r="A142" t="s">
        <v>226</v>
      </c>
      <c r="B142" t="s">
        <v>65</v>
      </c>
      <c r="C142">
        <v>10</v>
      </c>
      <c r="D142">
        <v>120</v>
      </c>
      <c r="E142" s="3">
        <f t="shared" si="8"/>
        <v>1200</v>
      </c>
      <c r="I142" t="s">
        <v>644</v>
      </c>
      <c r="J142" t="s">
        <v>108</v>
      </c>
      <c r="K142">
        <v>24</v>
      </c>
      <c r="L142">
        <v>50</v>
      </c>
      <c r="M142" s="3">
        <f t="shared" si="7"/>
        <v>1200</v>
      </c>
      <c r="N142" s="1" t="s">
        <v>622</v>
      </c>
      <c r="Q142" s="3"/>
    </row>
    <row r="143" spans="1:17" ht="18.75">
      <c r="A143" t="s">
        <v>228</v>
      </c>
      <c r="B143" t="s">
        <v>30</v>
      </c>
      <c r="C143">
        <v>5</v>
      </c>
      <c r="D143">
        <v>54.6</v>
      </c>
      <c r="E143" s="3">
        <f t="shared" si="8"/>
        <v>273</v>
      </c>
      <c r="I143" t="s">
        <v>379</v>
      </c>
      <c r="J143" t="s">
        <v>28</v>
      </c>
      <c r="K143">
        <v>2</v>
      </c>
      <c r="L143">
        <v>60</v>
      </c>
      <c r="M143" s="3">
        <f t="shared" si="7"/>
        <v>120</v>
      </c>
      <c r="N143" s="1" t="s">
        <v>622</v>
      </c>
      <c r="Q143" s="3"/>
    </row>
    <row r="144" spans="1:17" ht="18.75">
      <c r="A144" t="s">
        <v>229</v>
      </c>
      <c r="B144" t="s">
        <v>30</v>
      </c>
      <c r="C144">
        <v>10</v>
      </c>
      <c r="D144">
        <v>106.6</v>
      </c>
      <c r="E144" s="3">
        <f t="shared" si="8"/>
        <v>1066</v>
      </c>
      <c r="I144" t="s">
        <v>380</v>
      </c>
      <c r="J144" t="s">
        <v>28</v>
      </c>
      <c r="K144">
        <v>5</v>
      </c>
      <c r="L144">
        <v>25</v>
      </c>
      <c r="M144" s="3">
        <f t="shared" si="7"/>
        <v>125</v>
      </c>
      <c r="N144" s="1" t="s">
        <v>622</v>
      </c>
    </row>
    <row r="145" spans="1:17" ht="18.75">
      <c r="A145" t="s">
        <v>230</v>
      </c>
      <c r="B145" t="s">
        <v>30</v>
      </c>
      <c r="C145">
        <v>5</v>
      </c>
      <c r="D145">
        <v>10.09</v>
      </c>
      <c r="E145" s="3">
        <f t="shared" si="8"/>
        <v>50.45</v>
      </c>
      <c r="I145" t="s">
        <v>645</v>
      </c>
      <c r="J145" t="s">
        <v>52</v>
      </c>
      <c r="K145">
        <v>30</v>
      </c>
      <c r="L145">
        <v>190</v>
      </c>
      <c r="M145" s="3">
        <f t="shared" si="7"/>
        <v>5700</v>
      </c>
      <c r="N145" s="1" t="s">
        <v>622</v>
      </c>
      <c r="Q145" s="3"/>
    </row>
    <row r="146" spans="1:17" ht="18.75">
      <c r="A146" t="s">
        <v>231</v>
      </c>
      <c r="B146" t="s">
        <v>30</v>
      </c>
      <c r="C146">
        <v>8</v>
      </c>
      <c r="D146">
        <v>19.97</v>
      </c>
      <c r="E146" s="3">
        <f t="shared" si="8"/>
        <v>159.76</v>
      </c>
      <c r="I146" t="s">
        <v>646</v>
      </c>
      <c r="J146" t="s">
        <v>28</v>
      </c>
      <c r="K146">
        <v>4</v>
      </c>
      <c r="L146">
        <v>400</v>
      </c>
      <c r="M146" s="3">
        <f t="shared" si="7"/>
        <v>1600</v>
      </c>
      <c r="N146" s="1" t="s">
        <v>622</v>
      </c>
    </row>
    <row r="147" spans="1:17" ht="18.75">
      <c r="A147" t="s">
        <v>233</v>
      </c>
      <c r="B147" t="s">
        <v>65</v>
      </c>
      <c r="C147">
        <v>50</v>
      </c>
      <c r="D147">
        <v>87.4</v>
      </c>
      <c r="E147" s="3">
        <f t="shared" si="8"/>
        <v>4370</v>
      </c>
      <c r="I147" t="s">
        <v>647</v>
      </c>
      <c r="J147" t="s">
        <v>276</v>
      </c>
      <c r="K147">
        <v>3</v>
      </c>
      <c r="L147">
        <v>250</v>
      </c>
      <c r="M147" s="3">
        <f t="shared" si="7"/>
        <v>750</v>
      </c>
      <c r="N147" s="1" t="s">
        <v>622</v>
      </c>
    </row>
    <row r="148" spans="1:17" ht="18.75">
      <c r="A148" t="s">
        <v>620</v>
      </c>
      <c r="B148" t="s">
        <v>30</v>
      </c>
      <c r="C148">
        <v>45</v>
      </c>
      <c r="D148">
        <v>134.68</v>
      </c>
      <c r="E148" s="3">
        <f t="shared" si="8"/>
        <v>6060.6</v>
      </c>
      <c r="I148" t="s">
        <v>648</v>
      </c>
      <c r="J148" t="s">
        <v>276</v>
      </c>
      <c r="K148">
        <v>1</v>
      </c>
      <c r="L148" s="3">
        <v>1500</v>
      </c>
      <c r="M148" s="3">
        <f t="shared" si="7"/>
        <v>1500</v>
      </c>
      <c r="N148" s="1" t="s">
        <v>622</v>
      </c>
      <c r="Q148" s="3"/>
    </row>
    <row r="149" spans="1:17" ht="18.75">
      <c r="E149" s="3"/>
      <c r="I149" t="s">
        <v>649</v>
      </c>
      <c r="J149" t="s">
        <v>29</v>
      </c>
      <c r="K149">
        <v>4</v>
      </c>
      <c r="L149">
        <v>400</v>
      </c>
      <c r="M149" s="3">
        <f t="shared" si="7"/>
        <v>1600</v>
      </c>
      <c r="N149" s="1" t="s">
        <v>622</v>
      </c>
      <c r="Q149" s="3"/>
    </row>
    <row r="150" spans="1:17" ht="18.75">
      <c r="A150" s="2" t="s">
        <v>650</v>
      </c>
      <c r="E150" s="3"/>
      <c r="I150" t="s">
        <v>320</v>
      </c>
      <c r="J150" t="s">
        <v>29</v>
      </c>
      <c r="K150">
        <v>3</v>
      </c>
      <c r="L150">
        <v>111.3</v>
      </c>
      <c r="M150" s="3">
        <f t="shared" si="7"/>
        <v>333.9</v>
      </c>
      <c r="N150" s="1" t="s">
        <v>622</v>
      </c>
      <c r="Q150" s="3"/>
    </row>
    <row r="151" spans="1:17" ht="18.75">
      <c r="A151" t="s">
        <v>41</v>
      </c>
      <c r="B151" t="s">
        <v>24</v>
      </c>
      <c r="C151" t="s">
        <v>573</v>
      </c>
      <c r="D151" t="s">
        <v>42</v>
      </c>
      <c r="E151" s="3"/>
      <c r="I151" t="s">
        <v>651</v>
      </c>
      <c r="J151" t="s">
        <v>29</v>
      </c>
      <c r="K151">
        <v>6</v>
      </c>
      <c r="L151" s="3">
        <v>1500</v>
      </c>
      <c r="M151" s="3">
        <f t="shared" si="7"/>
        <v>9000</v>
      </c>
      <c r="N151" s="1" t="s">
        <v>622</v>
      </c>
    </row>
    <row r="152" spans="1:17" ht="18.75">
      <c r="A152" t="s">
        <v>48</v>
      </c>
      <c r="B152" t="s">
        <v>28</v>
      </c>
      <c r="C152">
        <v>12</v>
      </c>
      <c r="D152">
        <v>176.8</v>
      </c>
      <c r="E152" s="3">
        <f t="shared" si="8"/>
        <v>2121.6000000000004</v>
      </c>
      <c r="I152" t="s">
        <v>385</v>
      </c>
      <c r="J152" t="s">
        <v>28</v>
      </c>
      <c r="K152">
        <v>20</v>
      </c>
      <c r="L152">
        <v>130</v>
      </c>
      <c r="M152" s="3">
        <f t="shared" si="7"/>
        <v>2600</v>
      </c>
      <c r="N152" s="1" t="s">
        <v>622</v>
      </c>
      <c r="Q152" s="3"/>
    </row>
    <row r="153" spans="1:17" ht="18.75">
      <c r="A153" t="s">
        <v>577</v>
      </c>
      <c r="B153" t="s">
        <v>578</v>
      </c>
      <c r="C153">
        <v>4</v>
      </c>
      <c r="D153">
        <v>19.73</v>
      </c>
      <c r="E153" s="3">
        <f t="shared" si="8"/>
        <v>78.92</v>
      </c>
      <c r="L153" s="3"/>
      <c r="M153" s="3">
        <f t="shared" si="7"/>
        <v>0</v>
      </c>
      <c r="N153" s="1"/>
      <c r="Q153" s="3"/>
    </row>
    <row r="154" spans="1:17" ht="15.75">
      <c r="A154" t="s">
        <v>580</v>
      </c>
      <c r="B154" t="s">
        <v>30</v>
      </c>
      <c r="C154">
        <v>1</v>
      </c>
      <c r="D154" s="3">
        <v>3000</v>
      </c>
      <c r="E154" s="3">
        <f t="shared" si="8"/>
        <v>3000</v>
      </c>
      <c r="I154" t="s">
        <v>652</v>
      </c>
      <c r="J154" t="s">
        <v>29</v>
      </c>
      <c r="K154">
        <v>4</v>
      </c>
      <c r="L154" s="3">
        <v>10000</v>
      </c>
      <c r="M154" s="3">
        <f t="shared" si="7"/>
        <v>40000</v>
      </c>
      <c r="N154" s="9" t="s">
        <v>653</v>
      </c>
      <c r="Q154" s="3"/>
    </row>
    <row r="155" spans="1:17" ht="15.75">
      <c r="A155" t="s">
        <v>585</v>
      </c>
      <c r="B155" t="s">
        <v>28</v>
      </c>
      <c r="C155">
        <v>3</v>
      </c>
      <c r="D155">
        <v>600</v>
      </c>
      <c r="E155" s="3">
        <f t="shared" si="8"/>
        <v>1800</v>
      </c>
      <c r="I155" t="s">
        <v>654</v>
      </c>
      <c r="J155" t="s">
        <v>28</v>
      </c>
      <c r="K155">
        <v>70</v>
      </c>
      <c r="L155">
        <v>303.68</v>
      </c>
      <c r="M155" s="3">
        <f t="shared" si="7"/>
        <v>21257.600000000002</v>
      </c>
      <c r="N155" s="9" t="s">
        <v>653</v>
      </c>
      <c r="Q155" s="3"/>
    </row>
    <row r="156" spans="1:17" ht="15.75">
      <c r="A156" t="s">
        <v>98</v>
      </c>
      <c r="B156" t="s">
        <v>28</v>
      </c>
      <c r="C156">
        <v>24</v>
      </c>
      <c r="D156">
        <v>10.3</v>
      </c>
      <c r="E156" s="3">
        <f t="shared" si="8"/>
        <v>247.20000000000002</v>
      </c>
      <c r="I156" t="s">
        <v>655</v>
      </c>
      <c r="J156" t="s">
        <v>29</v>
      </c>
      <c r="K156">
        <v>2</v>
      </c>
      <c r="L156" s="3">
        <v>5000</v>
      </c>
      <c r="M156" s="3">
        <f t="shared" si="7"/>
        <v>10000</v>
      </c>
      <c r="N156" s="9" t="s">
        <v>653</v>
      </c>
      <c r="Q156" s="3"/>
    </row>
    <row r="157" spans="1:17" ht="15.75">
      <c r="A157" t="s">
        <v>103</v>
      </c>
      <c r="B157" t="s">
        <v>28</v>
      </c>
      <c r="C157">
        <v>10</v>
      </c>
      <c r="D157">
        <v>167.44</v>
      </c>
      <c r="E157" s="3">
        <f t="shared" si="8"/>
        <v>1674.4</v>
      </c>
      <c r="L157" s="3"/>
      <c r="M157" s="3">
        <f t="shared" si="7"/>
        <v>0</v>
      </c>
      <c r="N157" s="9"/>
      <c r="Q157" s="3"/>
    </row>
    <row r="158" spans="1:17" ht="15.75">
      <c r="A158" t="s">
        <v>107</v>
      </c>
      <c r="B158" t="s">
        <v>108</v>
      </c>
      <c r="C158">
        <v>36</v>
      </c>
      <c r="D158" s="3">
        <v>1200</v>
      </c>
      <c r="E158" s="3">
        <f t="shared" si="8"/>
        <v>43200</v>
      </c>
      <c r="I158" t="s">
        <v>656</v>
      </c>
      <c r="J158" t="s">
        <v>29</v>
      </c>
      <c r="K158">
        <v>1</v>
      </c>
      <c r="L158" s="3">
        <v>8500</v>
      </c>
      <c r="M158" s="3">
        <f t="shared" si="7"/>
        <v>8500</v>
      </c>
      <c r="N158" s="9" t="s">
        <v>657</v>
      </c>
      <c r="Q158" s="3"/>
    </row>
    <row r="159" spans="1:17" ht="15.75">
      <c r="A159" t="s">
        <v>122</v>
      </c>
      <c r="B159" t="s">
        <v>82</v>
      </c>
      <c r="C159">
        <v>30</v>
      </c>
      <c r="D159">
        <v>180</v>
      </c>
      <c r="E159" s="3">
        <f t="shared" si="8"/>
        <v>5400</v>
      </c>
      <c r="I159" t="s">
        <v>658</v>
      </c>
      <c r="J159" t="s">
        <v>29</v>
      </c>
      <c r="K159">
        <v>10</v>
      </c>
      <c r="L159" s="3">
        <v>1369.68</v>
      </c>
      <c r="M159" s="3">
        <f t="shared" si="7"/>
        <v>13696.800000000001</v>
      </c>
      <c r="N159" s="9" t="s">
        <v>657</v>
      </c>
    </row>
    <row r="160" spans="1:17" ht="15.75">
      <c r="A160" t="s">
        <v>154</v>
      </c>
      <c r="B160" t="s">
        <v>28</v>
      </c>
      <c r="C160">
        <v>24</v>
      </c>
      <c r="D160">
        <v>13.38</v>
      </c>
      <c r="E160" s="3">
        <f t="shared" si="8"/>
        <v>321.12</v>
      </c>
      <c r="I160" t="s">
        <v>659</v>
      </c>
      <c r="J160" t="s">
        <v>28</v>
      </c>
      <c r="K160">
        <v>7</v>
      </c>
      <c r="L160" s="3">
        <v>2714</v>
      </c>
      <c r="M160" s="3">
        <f t="shared" si="7"/>
        <v>18998</v>
      </c>
      <c r="N160" s="9" t="s">
        <v>657</v>
      </c>
    </row>
    <row r="161" spans="1:17" ht="15.75">
      <c r="A161" t="s">
        <v>177</v>
      </c>
      <c r="B161" t="s">
        <v>82</v>
      </c>
      <c r="C161">
        <v>39</v>
      </c>
      <c r="D161">
        <v>169.4</v>
      </c>
      <c r="E161" s="3">
        <f t="shared" si="8"/>
        <v>6606.6</v>
      </c>
      <c r="I161" t="s">
        <v>660</v>
      </c>
      <c r="J161" t="s">
        <v>29</v>
      </c>
      <c r="K161">
        <v>2</v>
      </c>
      <c r="L161" s="3">
        <v>1144</v>
      </c>
      <c r="M161" s="3">
        <f t="shared" si="7"/>
        <v>2288</v>
      </c>
      <c r="N161" s="9" t="s">
        <v>657</v>
      </c>
      <c r="Q161" s="3"/>
    </row>
    <row r="162" spans="1:17" ht="15.75">
      <c r="A162" t="s">
        <v>230</v>
      </c>
      <c r="B162" t="s">
        <v>30</v>
      </c>
      <c r="C162">
        <v>6</v>
      </c>
      <c r="D162">
        <v>10.09</v>
      </c>
      <c r="E162" s="3">
        <f t="shared" si="8"/>
        <v>60.54</v>
      </c>
      <c r="I162" t="s">
        <v>661</v>
      </c>
      <c r="J162" t="s">
        <v>29</v>
      </c>
      <c r="K162">
        <v>2</v>
      </c>
      <c r="L162" s="3">
        <v>9297</v>
      </c>
      <c r="M162" s="3">
        <f t="shared" si="7"/>
        <v>18594</v>
      </c>
      <c r="N162" s="9" t="s">
        <v>657</v>
      </c>
      <c r="Q162" s="3"/>
    </row>
    <row r="163" spans="1:17" ht="15.75">
      <c r="A163" t="s">
        <v>231</v>
      </c>
      <c r="B163" t="s">
        <v>30</v>
      </c>
      <c r="C163">
        <v>4</v>
      </c>
      <c r="D163">
        <v>19.97</v>
      </c>
      <c r="E163" s="3">
        <f t="shared" si="8"/>
        <v>79.88</v>
      </c>
      <c r="I163" t="s">
        <v>662</v>
      </c>
      <c r="J163" t="s">
        <v>29</v>
      </c>
      <c r="K163">
        <v>1</v>
      </c>
      <c r="L163" s="3">
        <v>8800</v>
      </c>
      <c r="M163" s="3">
        <f t="shared" si="7"/>
        <v>8800</v>
      </c>
      <c r="N163" s="9" t="s">
        <v>657</v>
      </c>
      <c r="Q163" s="3"/>
    </row>
    <row r="164" spans="1:17" ht="15.75">
      <c r="A164" t="s">
        <v>233</v>
      </c>
      <c r="B164" t="s">
        <v>65</v>
      </c>
      <c r="C164">
        <v>12</v>
      </c>
      <c r="D164">
        <v>87.4</v>
      </c>
      <c r="E164" s="3">
        <f t="shared" si="8"/>
        <v>1048.8000000000002</v>
      </c>
      <c r="I164" t="s">
        <v>663</v>
      </c>
      <c r="J164" t="s">
        <v>29</v>
      </c>
      <c r="K164">
        <v>2</v>
      </c>
      <c r="L164" s="3">
        <v>3000</v>
      </c>
      <c r="M164" s="3">
        <f t="shared" si="7"/>
        <v>6000</v>
      </c>
      <c r="N164" s="9" t="s">
        <v>657</v>
      </c>
      <c r="Q164" s="3"/>
    </row>
    <row r="165" spans="1:17" ht="15.75">
      <c r="E165" s="3"/>
      <c r="I165" t="s">
        <v>664</v>
      </c>
      <c r="J165" t="s">
        <v>29</v>
      </c>
      <c r="K165">
        <v>4</v>
      </c>
      <c r="L165" s="3">
        <v>9000</v>
      </c>
      <c r="M165" s="3">
        <f t="shared" si="7"/>
        <v>36000</v>
      </c>
      <c r="N165" s="9" t="s">
        <v>657</v>
      </c>
      <c r="Q165" s="3"/>
    </row>
    <row r="166" spans="1:17" ht="18.75">
      <c r="A166" s="5" t="s">
        <v>665</v>
      </c>
      <c r="E166" s="3"/>
      <c r="I166" t="s">
        <v>666</v>
      </c>
      <c r="J166" t="s">
        <v>29</v>
      </c>
      <c r="K166">
        <v>4</v>
      </c>
      <c r="L166" s="3">
        <v>9000</v>
      </c>
      <c r="M166" s="3">
        <f t="shared" si="7"/>
        <v>36000</v>
      </c>
      <c r="N166" s="9" t="s">
        <v>657</v>
      </c>
    </row>
    <row r="167" spans="1:17" ht="15.75">
      <c r="A167" t="s">
        <v>41</v>
      </c>
      <c r="B167" t="s">
        <v>24</v>
      </c>
      <c r="C167" t="s">
        <v>573</v>
      </c>
      <c r="D167" t="s">
        <v>42</v>
      </c>
      <c r="E167" s="3"/>
      <c r="I167" t="s">
        <v>540</v>
      </c>
      <c r="J167" t="s">
        <v>29</v>
      </c>
      <c r="K167">
        <v>10</v>
      </c>
      <c r="L167" s="3">
        <v>10000</v>
      </c>
      <c r="M167" s="3">
        <f t="shared" si="7"/>
        <v>100000</v>
      </c>
      <c r="N167" s="9" t="s">
        <v>657</v>
      </c>
      <c r="Q167" s="3"/>
    </row>
    <row r="168" spans="1:17">
      <c r="A168" t="s">
        <v>48</v>
      </c>
      <c r="B168" t="s">
        <v>28</v>
      </c>
      <c r="C168">
        <v>12</v>
      </c>
      <c r="D168">
        <v>176.8</v>
      </c>
      <c r="E168" s="3">
        <f t="shared" si="8"/>
        <v>2121.6000000000004</v>
      </c>
      <c r="M168" s="3">
        <f t="shared" si="7"/>
        <v>0</v>
      </c>
      <c r="Q168" s="3"/>
    </row>
    <row r="169" spans="1:17">
      <c r="A169" t="s">
        <v>577</v>
      </c>
      <c r="B169" t="s">
        <v>578</v>
      </c>
      <c r="C169">
        <v>4</v>
      </c>
      <c r="D169">
        <v>19.73</v>
      </c>
      <c r="E169" s="3">
        <f t="shared" si="8"/>
        <v>78.92</v>
      </c>
      <c r="M169" s="3">
        <f t="shared" si="7"/>
        <v>0</v>
      </c>
      <c r="Q169" s="3"/>
    </row>
    <row r="170" spans="1:17">
      <c r="A170" t="s">
        <v>580</v>
      </c>
      <c r="B170" t="s">
        <v>30</v>
      </c>
      <c r="C170">
        <v>1</v>
      </c>
      <c r="D170" s="3">
        <v>3000</v>
      </c>
      <c r="E170" s="3">
        <f t="shared" si="8"/>
        <v>3000</v>
      </c>
      <c r="M170" s="3">
        <f t="shared" si="7"/>
        <v>0</v>
      </c>
    </row>
    <row r="171" spans="1:17" ht="18.75">
      <c r="A171" t="s">
        <v>585</v>
      </c>
      <c r="B171" t="s">
        <v>28</v>
      </c>
      <c r="C171">
        <v>3</v>
      </c>
      <c r="D171">
        <v>600</v>
      </c>
      <c r="E171" s="3">
        <f t="shared" si="8"/>
        <v>1800</v>
      </c>
      <c r="I171" t="s">
        <v>667</v>
      </c>
      <c r="J171" t="s">
        <v>147</v>
      </c>
      <c r="K171">
        <v>1</v>
      </c>
      <c r="L171" s="3">
        <v>35000</v>
      </c>
      <c r="M171" s="3">
        <f t="shared" si="7"/>
        <v>35000</v>
      </c>
      <c r="N171" s="1" t="s">
        <v>487</v>
      </c>
      <c r="Q171" s="3"/>
    </row>
    <row r="172" spans="1:17" ht="18.75">
      <c r="A172" t="s">
        <v>98</v>
      </c>
      <c r="B172" t="s">
        <v>28</v>
      </c>
      <c r="C172">
        <v>24</v>
      </c>
      <c r="D172">
        <v>10.3</v>
      </c>
      <c r="E172" s="3">
        <f t="shared" si="8"/>
        <v>247.20000000000002</v>
      </c>
      <c r="I172" t="s">
        <v>668</v>
      </c>
      <c r="J172" t="s">
        <v>29</v>
      </c>
      <c r="K172">
        <v>4</v>
      </c>
      <c r="L172" s="3">
        <v>15000</v>
      </c>
      <c r="M172" s="3">
        <f t="shared" si="7"/>
        <v>60000</v>
      </c>
      <c r="N172" s="1" t="s">
        <v>487</v>
      </c>
      <c r="Q172" s="3"/>
    </row>
    <row r="173" spans="1:17" ht="18.75">
      <c r="A173" t="s">
        <v>103</v>
      </c>
      <c r="B173" t="s">
        <v>28</v>
      </c>
      <c r="C173">
        <v>10</v>
      </c>
      <c r="D173">
        <v>167.44</v>
      </c>
      <c r="E173" s="3">
        <f t="shared" si="8"/>
        <v>1674.4</v>
      </c>
      <c r="L173" s="3"/>
      <c r="M173" s="3">
        <f t="shared" si="7"/>
        <v>0</v>
      </c>
      <c r="N173" s="1"/>
      <c r="Q173" s="3"/>
    </row>
    <row r="174" spans="1:17" ht="18.75">
      <c r="A174" t="s">
        <v>107</v>
      </c>
      <c r="B174" t="s">
        <v>108</v>
      </c>
      <c r="C174">
        <v>36</v>
      </c>
      <c r="D174" s="3">
        <v>1200</v>
      </c>
      <c r="E174" s="3">
        <f t="shared" si="8"/>
        <v>43200</v>
      </c>
      <c r="I174" t="s">
        <v>669</v>
      </c>
      <c r="J174" t="s">
        <v>29</v>
      </c>
      <c r="K174">
        <v>1</v>
      </c>
      <c r="L174" s="3">
        <v>102645.36</v>
      </c>
      <c r="M174" s="3">
        <f t="shared" si="7"/>
        <v>102645.36</v>
      </c>
      <c r="N174" s="1" t="s">
        <v>478</v>
      </c>
      <c r="Q174" s="3"/>
    </row>
    <row r="175" spans="1:17" ht="18.75">
      <c r="A175" t="s">
        <v>122</v>
      </c>
      <c r="B175" t="s">
        <v>82</v>
      </c>
      <c r="C175">
        <v>30</v>
      </c>
      <c r="D175">
        <v>180</v>
      </c>
      <c r="E175" s="3">
        <f t="shared" si="8"/>
        <v>5400</v>
      </c>
      <c r="I175" t="s">
        <v>670</v>
      </c>
      <c r="J175" t="s">
        <v>29</v>
      </c>
      <c r="K175">
        <v>3</v>
      </c>
      <c r="L175" s="3">
        <v>34000</v>
      </c>
      <c r="M175" s="3">
        <f t="shared" si="7"/>
        <v>102000</v>
      </c>
      <c r="N175" s="1" t="s">
        <v>478</v>
      </c>
      <c r="Q175" s="3"/>
    </row>
    <row r="176" spans="1:17" ht="18.75">
      <c r="A176" t="s">
        <v>154</v>
      </c>
      <c r="B176" t="s">
        <v>28</v>
      </c>
      <c r="C176">
        <v>24</v>
      </c>
      <c r="D176">
        <v>13.38</v>
      </c>
      <c r="E176" s="3">
        <f t="shared" si="8"/>
        <v>321.12</v>
      </c>
      <c r="I176" t="s">
        <v>671</v>
      </c>
      <c r="J176" t="s">
        <v>29</v>
      </c>
      <c r="K176">
        <v>2</v>
      </c>
      <c r="L176" s="3">
        <v>54000</v>
      </c>
      <c r="M176" s="3">
        <f t="shared" si="7"/>
        <v>108000</v>
      </c>
      <c r="N176" s="1" t="s">
        <v>478</v>
      </c>
    </row>
    <row r="177" spans="1:17" ht="18.75">
      <c r="A177" t="s">
        <v>177</v>
      </c>
      <c r="B177" t="s">
        <v>82</v>
      </c>
      <c r="C177">
        <v>39</v>
      </c>
      <c r="D177">
        <v>169.4</v>
      </c>
      <c r="E177" s="3">
        <f t="shared" si="8"/>
        <v>6606.6</v>
      </c>
      <c r="I177" t="s">
        <v>672</v>
      </c>
      <c r="J177" t="s">
        <v>29</v>
      </c>
      <c r="K177">
        <v>2</v>
      </c>
      <c r="L177" s="3">
        <v>20000</v>
      </c>
      <c r="M177" s="3">
        <f t="shared" si="7"/>
        <v>40000</v>
      </c>
      <c r="N177" s="1" t="s">
        <v>478</v>
      </c>
      <c r="Q177" s="3"/>
    </row>
    <row r="178" spans="1:17" ht="18.75">
      <c r="A178" t="s">
        <v>230</v>
      </c>
      <c r="B178" t="s">
        <v>30</v>
      </c>
      <c r="C178">
        <v>6</v>
      </c>
      <c r="D178">
        <v>10.09</v>
      </c>
      <c r="E178" s="3">
        <f t="shared" si="8"/>
        <v>60.54</v>
      </c>
      <c r="I178" t="s">
        <v>673</v>
      </c>
      <c r="J178" t="s">
        <v>29</v>
      </c>
      <c r="K178">
        <v>1</v>
      </c>
      <c r="L178" s="3">
        <v>35000</v>
      </c>
      <c r="M178" s="3">
        <f t="shared" si="7"/>
        <v>35000</v>
      </c>
      <c r="N178" s="1" t="s">
        <v>478</v>
      </c>
      <c r="Q178" s="3"/>
    </row>
    <row r="179" spans="1:17" ht="18.75">
      <c r="A179" t="s">
        <v>231</v>
      </c>
      <c r="B179" t="s">
        <v>30</v>
      </c>
      <c r="C179">
        <v>4</v>
      </c>
      <c r="D179">
        <v>19.97</v>
      </c>
      <c r="E179" s="3">
        <f t="shared" si="8"/>
        <v>79.88</v>
      </c>
      <c r="I179" t="s">
        <v>674</v>
      </c>
      <c r="J179" t="s">
        <v>29</v>
      </c>
      <c r="K179">
        <v>1</v>
      </c>
      <c r="L179" s="3">
        <v>15000</v>
      </c>
      <c r="M179" s="3">
        <f t="shared" si="7"/>
        <v>15000</v>
      </c>
      <c r="N179" s="1" t="s">
        <v>478</v>
      </c>
      <c r="Q179" s="3"/>
    </row>
    <row r="180" spans="1:17" ht="18.75">
      <c r="A180" t="s">
        <v>233</v>
      </c>
      <c r="B180" t="s">
        <v>65</v>
      </c>
      <c r="C180">
        <v>12</v>
      </c>
      <c r="D180">
        <v>87.4</v>
      </c>
      <c r="E180" s="3">
        <f t="shared" si="8"/>
        <v>1048.8000000000002</v>
      </c>
      <c r="I180" t="s">
        <v>675</v>
      </c>
      <c r="J180" t="s">
        <v>29</v>
      </c>
      <c r="K180">
        <v>2</v>
      </c>
      <c r="L180" s="3">
        <v>55000</v>
      </c>
      <c r="M180" s="3">
        <f t="shared" si="7"/>
        <v>110000</v>
      </c>
      <c r="N180" s="1" t="s">
        <v>478</v>
      </c>
      <c r="Q180" s="3"/>
    </row>
    <row r="181" spans="1:17" ht="18.75">
      <c r="E181" s="3"/>
      <c r="I181" t="s">
        <v>676</v>
      </c>
      <c r="J181" t="s">
        <v>29</v>
      </c>
      <c r="K181">
        <v>1</v>
      </c>
      <c r="L181" s="3">
        <v>22000</v>
      </c>
      <c r="M181" s="3">
        <f t="shared" si="7"/>
        <v>22000</v>
      </c>
      <c r="N181" s="1" t="s">
        <v>478</v>
      </c>
      <c r="Q181" s="3"/>
    </row>
    <row r="182" spans="1:17">
      <c r="E182" s="3"/>
      <c r="P182" s="3"/>
      <c r="Q182" s="3"/>
    </row>
    <row r="183" spans="1:17" ht="18.75">
      <c r="A183" s="5" t="s">
        <v>677</v>
      </c>
      <c r="E183" s="3"/>
      <c r="Q183" s="3"/>
    </row>
    <row r="184" spans="1:17">
      <c r="A184" t="s">
        <v>41</v>
      </c>
      <c r="B184" t="s">
        <v>24</v>
      </c>
      <c r="C184" t="s">
        <v>573</v>
      </c>
      <c r="D184" t="s">
        <v>42</v>
      </c>
      <c r="E184" s="3"/>
    </row>
    <row r="185" spans="1:17">
      <c r="A185" t="s">
        <v>589</v>
      </c>
      <c r="B185" t="s">
        <v>28</v>
      </c>
      <c r="C185">
        <v>20</v>
      </c>
      <c r="D185">
        <v>730</v>
      </c>
      <c r="E185" s="3">
        <f t="shared" si="8"/>
        <v>14600</v>
      </c>
      <c r="P185" s="3"/>
      <c r="Q185" s="3"/>
    </row>
    <row r="186" spans="1:17">
      <c r="A186" t="s">
        <v>596</v>
      </c>
      <c r="B186" t="s">
        <v>28</v>
      </c>
      <c r="C186">
        <v>3</v>
      </c>
      <c r="D186">
        <v>650</v>
      </c>
      <c r="E186" s="3">
        <f t="shared" si="8"/>
        <v>1950</v>
      </c>
      <c r="P186" s="3"/>
    </row>
    <row r="187" spans="1:17">
      <c r="A187" t="s">
        <v>161</v>
      </c>
      <c r="B187" t="s">
        <v>29</v>
      </c>
      <c r="C187">
        <v>3</v>
      </c>
      <c r="D187">
        <v>111.3</v>
      </c>
      <c r="E187" s="3">
        <f t="shared" si="8"/>
        <v>333.9</v>
      </c>
      <c r="P187" s="3"/>
    </row>
    <row r="188" spans="1:17">
      <c r="E188" s="3"/>
      <c r="Q188" s="3"/>
    </row>
    <row r="189" spans="1:17" ht="18.75">
      <c r="A189" s="7" t="s">
        <v>310</v>
      </c>
      <c r="E189" s="3"/>
      <c r="P189" s="3"/>
      <c r="Q189" s="3"/>
    </row>
    <row r="190" spans="1:17">
      <c r="A190" t="s">
        <v>41</v>
      </c>
      <c r="B190" t="s">
        <v>24</v>
      </c>
      <c r="C190" t="s">
        <v>573</v>
      </c>
      <c r="D190" t="s">
        <v>42</v>
      </c>
      <c r="E190" s="3"/>
      <c r="P190" s="3"/>
      <c r="Q190" s="3"/>
    </row>
    <row r="191" spans="1:17">
      <c r="A191" t="s">
        <v>608</v>
      </c>
      <c r="B191" t="s">
        <v>65</v>
      </c>
      <c r="C191">
        <v>50</v>
      </c>
      <c r="D191">
        <v>28</v>
      </c>
      <c r="E191" s="3">
        <f t="shared" si="8"/>
        <v>1400</v>
      </c>
    </row>
    <row r="192" spans="1:17">
      <c r="E192" s="3"/>
      <c r="Q192" s="3"/>
    </row>
    <row r="193" spans="1:17">
      <c r="Q193" s="3"/>
    </row>
    <row r="194" spans="1:17" ht="15.75">
      <c r="A194" s="9" t="s">
        <v>657</v>
      </c>
      <c r="P194" s="3"/>
    </row>
    <row r="195" spans="1:17" ht="15.75">
      <c r="A195" s="6" t="s">
        <v>626</v>
      </c>
      <c r="P195" s="3"/>
    </row>
    <row r="196" spans="1:17">
      <c r="A196" t="s">
        <v>41</v>
      </c>
      <c r="B196" t="s">
        <v>24</v>
      </c>
      <c r="C196" t="s">
        <v>573</v>
      </c>
      <c r="D196" t="s">
        <v>42</v>
      </c>
      <c r="E196" t="s">
        <v>446</v>
      </c>
      <c r="P196" s="3"/>
    </row>
    <row r="197" spans="1:17">
      <c r="A197" t="s">
        <v>656</v>
      </c>
      <c r="B197" t="s">
        <v>29</v>
      </c>
      <c r="C197">
        <v>1</v>
      </c>
      <c r="D197" s="3">
        <v>8500</v>
      </c>
      <c r="E197" s="3">
        <v>8500</v>
      </c>
      <c r="P197" s="3"/>
      <c r="Q197" s="3"/>
    </row>
    <row r="198" spans="1:17">
      <c r="A198" t="s">
        <v>659</v>
      </c>
      <c r="B198" t="s">
        <v>28</v>
      </c>
      <c r="C198">
        <v>2</v>
      </c>
      <c r="D198" s="3">
        <v>2714</v>
      </c>
      <c r="E198" s="3">
        <v>5428</v>
      </c>
      <c r="P198" s="3"/>
      <c r="Q198" s="3"/>
    </row>
    <row r="199" spans="1:17">
      <c r="A199" t="s">
        <v>664</v>
      </c>
      <c r="B199" t="s">
        <v>29</v>
      </c>
      <c r="C199">
        <v>4</v>
      </c>
      <c r="D199" s="3">
        <v>9000</v>
      </c>
      <c r="E199" s="3">
        <v>36000</v>
      </c>
      <c r="P199" s="3"/>
      <c r="Q199" s="3"/>
    </row>
    <row r="200" spans="1:17">
      <c r="A200" t="s">
        <v>666</v>
      </c>
      <c r="B200" t="s">
        <v>29</v>
      </c>
      <c r="C200">
        <v>1</v>
      </c>
      <c r="D200" s="3">
        <v>9000</v>
      </c>
      <c r="E200" s="3">
        <v>9000</v>
      </c>
      <c r="P200" s="3"/>
      <c r="Q200" s="3"/>
    </row>
    <row r="201" spans="1:17">
      <c r="A201" t="s">
        <v>540</v>
      </c>
      <c r="B201" t="s">
        <v>29</v>
      </c>
      <c r="C201">
        <v>1</v>
      </c>
      <c r="D201" s="3">
        <v>10000</v>
      </c>
      <c r="E201" s="3">
        <v>10000</v>
      </c>
      <c r="Q201" s="3"/>
    </row>
    <row r="202" spans="1:17">
      <c r="P202" s="3"/>
      <c r="Q202" s="3"/>
    </row>
    <row r="203" spans="1:17">
      <c r="P203" s="3"/>
      <c r="Q203" s="3"/>
    </row>
    <row r="204" spans="1:17" ht="15.75">
      <c r="A204" s="6" t="s">
        <v>251</v>
      </c>
      <c r="P204" s="3"/>
    </row>
    <row r="205" spans="1:17">
      <c r="A205" t="s">
        <v>41</v>
      </c>
      <c r="B205" t="s">
        <v>24</v>
      </c>
      <c r="C205" t="s">
        <v>573</v>
      </c>
      <c r="D205" t="s">
        <v>42</v>
      </c>
      <c r="E205" t="s">
        <v>446</v>
      </c>
      <c r="P205" s="3"/>
      <c r="Q205" s="3"/>
    </row>
    <row r="206" spans="1:17">
      <c r="A206" t="s">
        <v>659</v>
      </c>
      <c r="B206" t="s">
        <v>28</v>
      </c>
      <c r="C206">
        <v>5</v>
      </c>
      <c r="D206" s="3">
        <v>2714</v>
      </c>
      <c r="E206" s="3">
        <v>13570</v>
      </c>
      <c r="P206" s="3"/>
      <c r="Q206" s="3"/>
    </row>
    <row r="207" spans="1:17">
      <c r="A207" t="s">
        <v>660</v>
      </c>
      <c r="B207" t="s">
        <v>29</v>
      </c>
      <c r="C207">
        <v>2</v>
      </c>
      <c r="D207" s="3">
        <v>1144</v>
      </c>
      <c r="E207" s="3">
        <v>2288</v>
      </c>
      <c r="P207" s="3"/>
      <c r="Q207" s="3"/>
    </row>
    <row r="208" spans="1:17">
      <c r="A208" t="s">
        <v>661</v>
      </c>
      <c r="B208" t="s">
        <v>29</v>
      </c>
      <c r="C208">
        <v>2</v>
      </c>
      <c r="D208" s="3">
        <v>9297</v>
      </c>
      <c r="E208" s="3">
        <v>18594</v>
      </c>
      <c r="P208" s="3"/>
      <c r="Q208" s="3"/>
    </row>
    <row r="209" spans="1:17">
      <c r="A209" t="s">
        <v>663</v>
      </c>
      <c r="B209" t="s">
        <v>29</v>
      </c>
      <c r="C209">
        <v>2</v>
      </c>
      <c r="D209" s="3">
        <v>3000</v>
      </c>
      <c r="E209" s="3">
        <v>6000</v>
      </c>
      <c r="P209" s="3"/>
      <c r="Q209" s="3"/>
    </row>
    <row r="210" spans="1:17">
      <c r="A210" t="s">
        <v>540</v>
      </c>
      <c r="B210" t="s">
        <v>29</v>
      </c>
      <c r="C210">
        <v>5</v>
      </c>
      <c r="D210" s="3">
        <v>10000</v>
      </c>
      <c r="E210" s="3">
        <v>50000</v>
      </c>
      <c r="P210" s="3"/>
      <c r="Q210" s="3"/>
    </row>
    <row r="211" spans="1:17">
      <c r="P211" s="3"/>
      <c r="Q211" s="3"/>
    </row>
    <row r="212" spans="1:17">
      <c r="P212" s="3"/>
      <c r="Q212" s="3"/>
    </row>
    <row r="213" spans="1:17" ht="15.75">
      <c r="A213" s="6" t="s">
        <v>665</v>
      </c>
      <c r="P213" s="3"/>
      <c r="Q213" s="3"/>
    </row>
    <row r="214" spans="1:17">
      <c r="A214" t="s">
        <v>41</v>
      </c>
      <c r="B214" t="s">
        <v>24</v>
      </c>
      <c r="C214" t="s">
        <v>573</v>
      </c>
      <c r="D214" t="s">
        <v>42</v>
      </c>
      <c r="E214" t="s">
        <v>446</v>
      </c>
      <c r="P214" s="3"/>
      <c r="Q214" s="3"/>
    </row>
    <row r="215" spans="1:17">
      <c r="A215" t="s">
        <v>540</v>
      </c>
      <c r="B215" t="s">
        <v>29</v>
      </c>
      <c r="C215">
        <v>1</v>
      </c>
      <c r="D215" s="3">
        <v>10000</v>
      </c>
      <c r="E215" s="3">
        <v>10000</v>
      </c>
      <c r="P215" s="3"/>
      <c r="Q215" s="3"/>
    </row>
    <row r="216" spans="1:17">
      <c r="P216" s="3"/>
      <c r="Q216" s="3"/>
    </row>
    <row r="217" spans="1:17">
      <c r="P217" s="3"/>
      <c r="Q217" s="3"/>
    </row>
    <row r="218" spans="1:17" ht="18.75">
      <c r="A218" s="5" t="s">
        <v>677</v>
      </c>
      <c r="P218" s="3"/>
      <c r="Q218" s="3"/>
    </row>
    <row r="219" spans="1:17">
      <c r="A219" t="s">
        <v>41</v>
      </c>
      <c r="B219" t="s">
        <v>24</v>
      </c>
      <c r="C219" t="s">
        <v>573</v>
      </c>
      <c r="D219" t="s">
        <v>42</v>
      </c>
      <c r="E219" t="s">
        <v>446</v>
      </c>
      <c r="Q219" s="3"/>
    </row>
    <row r="220" spans="1:17">
      <c r="A220" t="s">
        <v>662</v>
      </c>
      <c r="B220" t="s">
        <v>29</v>
      </c>
      <c r="C220">
        <v>1</v>
      </c>
      <c r="D220" s="3">
        <v>8800</v>
      </c>
      <c r="E220" s="3">
        <v>8800</v>
      </c>
      <c r="P220" s="3"/>
      <c r="Q220" s="3"/>
    </row>
    <row r="221" spans="1:17">
      <c r="A221" t="s">
        <v>678</v>
      </c>
      <c r="B221" t="s">
        <v>29</v>
      </c>
      <c r="C221">
        <v>2</v>
      </c>
      <c r="D221" s="3">
        <v>9000</v>
      </c>
      <c r="E221" s="3">
        <v>18000</v>
      </c>
      <c r="P221" s="3"/>
      <c r="Q221" s="3"/>
    </row>
    <row r="222" spans="1:17">
      <c r="A222" t="s">
        <v>540</v>
      </c>
      <c r="B222" t="s">
        <v>29</v>
      </c>
      <c r="C222">
        <v>2</v>
      </c>
      <c r="D222" s="3">
        <v>10000</v>
      </c>
      <c r="E222" s="3">
        <v>20000</v>
      </c>
      <c r="P222" s="3"/>
    </row>
    <row r="223" spans="1:17">
      <c r="Q223" s="3"/>
    </row>
    <row r="224" spans="1:17">
      <c r="P224" s="3"/>
      <c r="Q224" s="3"/>
    </row>
    <row r="225" spans="1:17" ht="15.75">
      <c r="A225" s="6" t="s">
        <v>679</v>
      </c>
      <c r="P225" s="3"/>
      <c r="Q225" s="3"/>
    </row>
    <row r="226" spans="1:17">
      <c r="A226" t="s">
        <v>41</v>
      </c>
      <c r="B226" t="s">
        <v>24</v>
      </c>
      <c r="C226" t="s">
        <v>573</v>
      </c>
      <c r="D226" t="s">
        <v>42</v>
      </c>
      <c r="E226" t="s">
        <v>446</v>
      </c>
      <c r="P226" s="3"/>
    </row>
    <row r="227" spans="1:17" ht="18.75">
      <c r="A227" t="s">
        <v>658</v>
      </c>
      <c r="B227" t="s">
        <v>29</v>
      </c>
      <c r="C227">
        <v>10</v>
      </c>
      <c r="D227" s="3">
        <v>1369.68</v>
      </c>
      <c r="E227" s="3">
        <v>13696.8</v>
      </c>
      <c r="K227" s="1"/>
      <c r="Q227" s="3"/>
    </row>
    <row r="228" spans="1:17" ht="15.75">
      <c r="A228" t="s">
        <v>680</v>
      </c>
      <c r="B228" t="s">
        <v>29</v>
      </c>
      <c r="C228">
        <v>1</v>
      </c>
      <c r="D228" s="3">
        <v>9000</v>
      </c>
      <c r="E228" s="3">
        <v>9000</v>
      </c>
      <c r="K228" s="2"/>
      <c r="Q228" s="3"/>
    </row>
    <row r="229" spans="1:17" ht="18.75">
      <c r="A229" t="s">
        <v>540</v>
      </c>
      <c r="B229" t="s">
        <v>29</v>
      </c>
      <c r="C229">
        <v>1</v>
      </c>
      <c r="D229" s="3">
        <v>10000</v>
      </c>
      <c r="E229" s="3">
        <v>10000</v>
      </c>
      <c r="J229" s="1"/>
      <c r="Q229" s="3"/>
    </row>
    <row r="231" spans="1:17" ht="18.75">
      <c r="K231" s="1"/>
    </row>
    <row r="232" spans="1:17" ht="15.75">
      <c r="A232" s="9" t="s">
        <v>653</v>
      </c>
      <c r="K232" s="2"/>
    </row>
    <row r="233" spans="1:17" ht="15.75">
      <c r="A233" s="6" t="s">
        <v>677</v>
      </c>
    </row>
    <row r="234" spans="1:17" ht="17.25" customHeight="1">
      <c r="A234" t="s">
        <v>41</v>
      </c>
      <c r="B234" t="s">
        <v>24</v>
      </c>
      <c r="C234" t="s">
        <v>573</v>
      </c>
      <c r="D234" t="s">
        <v>42</v>
      </c>
      <c r="E234" t="s">
        <v>446</v>
      </c>
      <c r="J234" s="1"/>
    </row>
    <row r="235" spans="1:17" ht="18.75">
      <c r="A235" t="s">
        <v>654</v>
      </c>
      <c r="B235" t="s">
        <v>28</v>
      </c>
      <c r="C235">
        <v>70</v>
      </c>
      <c r="D235">
        <v>303.68</v>
      </c>
      <c r="E235" s="3">
        <v>21257.599999999999</v>
      </c>
      <c r="J235" s="1"/>
      <c r="K235" s="5"/>
    </row>
    <row r="236" spans="1:17" ht="18.75">
      <c r="J236" s="1"/>
    </row>
    <row r="237" spans="1:17" ht="18.75">
      <c r="A237" s="6" t="s">
        <v>251</v>
      </c>
      <c r="J237" s="1"/>
    </row>
    <row r="238" spans="1:17" ht="18.75">
      <c r="A238" t="s">
        <v>41</v>
      </c>
      <c r="B238" t="s">
        <v>24</v>
      </c>
      <c r="C238" t="s">
        <v>573</v>
      </c>
      <c r="D238" t="s">
        <v>42</v>
      </c>
      <c r="E238" t="s">
        <v>446</v>
      </c>
      <c r="J238" s="1"/>
      <c r="K238" s="2"/>
    </row>
    <row r="239" spans="1:17" ht="18.75">
      <c r="A239" t="s">
        <v>652</v>
      </c>
      <c r="B239" t="s">
        <v>29</v>
      </c>
      <c r="C239">
        <v>1</v>
      </c>
      <c r="D239" s="3">
        <v>10000</v>
      </c>
      <c r="E239" s="3">
        <v>10000</v>
      </c>
      <c r="J239" s="1"/>
    </row>
    <row r="240" spans="1:17" ht="18.75">
      <c r="A240" t="s">
        <v>655</v>
      </c>
      <c r="B240" t="s">
        <v>29</v>
      </c>
      <c r="C240">
        <v>2</v>
      </c>
      <c r="D240" s="3">
        <v>5000</v>
      </c>
      <c r="E240" s="3">
        <v>10000</v>
      </c>
      <c r="J240" s="1"/>
    </row>
    <row r="241" spans="1:11" ht="18.75">
      <c r="J241" s="1"/>
      <c r="K241" s="6"/>
    </row>
    <row r="242" spans="1:11" ht="18.75">
      <c r="A242" s="6" t="s">
        <v>679</v>
      </c>
      <c r="J242" s="1"/>
    </row>
    <row r="243" spans="1:11" ht="18.75">
      <c r="A243" t="s">
        <v>41</v>
      </c>
      <c r="B243" t="s">
        <v>24</v>
      </c>
      <c r="C243" t="s">
        <v>573</v>
      </c>
      <c r="D243" t="s">
        <v>42</v>
      </c>
      <c r="E243" t="s">
        <v>446</v>
      </c>
      <c r="J243" s="1"/>
    </row>
    <row r="244" spans="1:11" ht="18.75">
      <c r="A244" t="s">
        <v>652</v>
      </c>
      <c r="B244" t="s">
        <v>29</v>
      </c>
      <c r="C244">
        <v>3</v>
      </c>
      <c r="D244" s="3">
        <v>10000</v>
      </c>
      <c r="E244" s="3">
        <v>30000</v>
      </c>
      <c r="J244" s="1"/>
    </row>
    <row r="245" spans="1:11" ht="18.75">
      <c r="J245" s="1"/>
      <c r="K245" s="5"/>
    </row>
    <row r="246" spans="1:11" ht="18.75">
      <c r="J246" s="1"/>
    </row>
    <row r="247" spans="1:11" ht="18.75">
      <c r="A247" s="1" t="s">
        <v>622</v>
      </c>
      <c r="J247" s="1"/>
    </row>
    <row r="248" spans="1:11" ht="18.75">
      <c r="A248" s="6" t="s">
        <v>626</v>
      </c>
      <c r="J248" s="1"/>
    </row>
    <row r="249" spans="1:11" ht="18.75">
      <c r="A249" t="s">
        <v>41</v>
      </c>
      <c r="B249" t="s">
        <v>24</v>
      </c>
      <c r="C249" t="s">
        <v>573</v>
      </c>
      <c r="D249" t="s">
        <v>42</v>
      </c>
      <c r="E249" t="s">
        <v>446</v>
      </c>
      <c r="J249" s="1"/>
      <c r="K249" s="7"/>
    </row>
    <row r="250" spans="1:11" ht="18.75">
      <c r="A250" t="s">
        <v>621</v>
      </c>
      <c r="B250" t="s">
        <v>28</v>
      </c>
      <c r="C250">
        <v>60</v>
      </c>
      <c r="D250">
        <v>50</v>
      </c>
      <c r="E250" s="3">
        <v>3000</v>
      </c>
      <c r="J250" s="1"/>
    </row>
    <row r="251" spans="1:11" ht="18.75">
      <c r="A251" t="s">
        <v>623</v>
      </c>
      <c r="B251" t="s">
        <v>28</v>
      </c>
      <c r="C251">
        <v>2</v>
      </c>
      <c r="D251">
        <v>550</v>
      </c>
      <c r="E251" s="3">
        <v>1100</v>
      </c>
      <c r="J251" s="1"/>
    </row>
    <row r="252" spans="1:11" ht="19.5" customHeight="1">
      <c r="A252" s="10" t="s">
        <v>625</v>
      </c>
      <c r="B252" t="s">
        <v>65</v>
      </c>
      <c r="C252">
        <v>12</v>
      </c>
      <c r="D252">
        <v>100</v>
      </c>
      <c r="E252" s="3">
        <v>1200</v>
      </c>
      <c r="J252" s="1"/>
      <c r="K252" s="6"/>
    </row>
    <row r="253" spans="1:11" ht="18.75">
      <c r="A253" t="s">
        <v>61</v>
      </c>
      <c r="B253" t="s">
        <v>28</v>
      </c>
      <c r="C253">
        <v>15</v>
      </c>
      <c r="D253">
        <v>136.24</v>
      </c>
      <c r="E253" s="3">
        <v>2043.6</v>
      </c>
      <c r="J253" s="1"/>
    </row>
    <row r="254" spans="1:11" ht="18.75">
      <c r="A254" t="s">
        <v>89</v>
      </c>
      <c r="B254" t="s">
        <v>47</v>
      </c>
      <c r="C254">
        <v>35</v>
      </c>
      <c r="D254">
        <v>128.96</v>
      </c>
      <c r="E254" s="3">
        <v>4513.6000000000004</v>
      </c>
      <c r="J254" s="1"/>
    </row>
    <row r="255" spans="1:11" ht="18.75">
      <c r="A255" t="s">
        <v>627</v>
      </c>
      <c r="B255" t="s">
        <v>75</v>
      </c>
      <c r="C255">
        <v>25</v>
      </c>
      <c r="D255">
        <v>300</v>
      </c>
      <c r="E255" s="3">
        <v>7500</v>
      </c>
      <c r="J255" s="1"/>
      <c r="K255" s="2"/>
    </row>
    <row r="256" spans="1:11" ht="18.75">
      <c r="A256" t="s">
        <v>91</v>
      </c>
      <c r="B256" t="s">
        <v>28</v>
      </c>
      <c r="C256">
        <v>6</v>
      </c>
      <c r="D256">
        <v>24.83</v>
      </c>
      <c r="E256">
        <v>148.97999999999999</v>
      </c>
      <c r="J256" s="1"/>
    </row>
    <row r="257" spans="1:11" ht="18.75">
      <c r="A257" t="s">
        <v>631</v>
      </c>
      <c r="B257" t="s">
        <v>47</v>
      </c>
      <c r="C257">
        <v>5</v>
      </c>
      <c r="D257">
        <v>139.36000000000001</v>
      </c>
      <c r="E257">
        <v>696.8</v>
      </c>
      <c r="J257" s="1"/>
    </row>
    <row r="258" spans="1:11" ht="18.75">
      <c r="A258" t="s">
        <v>632</v>
      </c>
      <c r="B258" t="s">
        <v>52</v>
      </c>
      <c r="C258">
        <v>4</v>
      </c>
      <c r="D258">
        <v>500</v>
      </c>
      <c r="E258" s="3">
        <v>2000</v>
      </c>
      <c r="J258" s="1"/>
      <c r="K258" s="5"/>
    </row>
    <row r="259" spans="1:11" ht="18.75">
      <c r="A259" t="s">
        <v>633</v>
      </c>
      <c r="B259" t="s">
        <v>52</v>
      </c>
      <c r="C259">
        <v>6</v>
      </c>
      <c r="D259">
        <v>750</v>
      </c>
      <c r="E259" s="3">
        <v>4500</v>
      </c>
      <c r="J259" s="1"/>
    </row>
    <row r="260" spans="1:11" ht="18.75">
      <c r="A260" t="s">
        <v>358</v>
      </c>
      <c r="B260" t="s">
        <v>75</v>
      </c>
      <c r="C260">
        <v>10</v>
      </c>
      <c r="D260">
        <v>200</v>
      </c>
      <c r="E260" s="3">
        <v>2000</v>
      </c>
      <c r="J260" s="1"/>
    </row>
    <row r="261" spans="1:11" ht="18.75">
      <c r="A261" t="s">
        <v>635</v>
      </c>
      <c r="B261" t="s">
        <v>284</v>
      </c>
      <c r="C261">
        <v>6</v>
      </c>
      <c r="D261" s="3">
        <v>1600</v>
      </c>
      <c r="E261" s="3">
        <v>9600</v>
      </c>
      <c r="J261" s="1"/>
    </row>
    <row r="262" spans="1:11" ht="18.75">
      <c r="A262" t="s">
        <v>636</v>
      </c>
      <c r="B262" t="s">
        <v>284</v>
      </c>
      <c r="C262">
        <v>125</v>
      </c>
      <c r="D262">
        <v>40</v>
      </c>
      <c r="E262" s="3">
        <v>5000</v>
      </c>
      <c r="J262" s="1"/>
      <c r="K262" s="5"/>
    </row>
    <row r="263" spans="1:11" ht="18.75">
      <c r="A263" t="s">
        <v>647</v>
      </c>
      <c r="B263" t="s">
        <v>276</v>
      </c>
      <c r="C263">
        <v>3</v>
      </c>
      <c r="D263">
        <v>250</v>
      </c>
      <c r="E263">
        <v>750</v>
      </c>
      <c r="J263" s="1"/>
    </row>
    <row r="264" spans="1:11" ht="18.75">
      <c r="A264" t="s">
        <v>648</v>
      </c>
      <c r="B264" t="s">
        <v>276</v>
      </c>
      <c r="C264">
        <v>1</v>
      </c>
      <c r="D264" s="3">
        <v>1500</v>
      </c>
      <c r="E264" s="3">
        <v>1500</v>
      </c>
      <c r="J264" s="1"/>
    </row>
    <row r="265" spans="1:11" ht="18.75">
      <c r="J265" s="1"/>
      <c r="K265" s="7"/>
    </row>
    <row r="266" spans="1:11" ht="18.75">
      <c r="J266" s="1"/>
    </row>
    <row r="267" spans="1:11" ht="18.75">
      <c r="A267" s="5" t="s">
        <v>251</v>
      </c>
    </row>
    <row r="268" spans="1:11">
      <c r="A268" t="s">
        <v>41</v>
      </c>
      <c r="B268" t="s">
        <v>24</v>
      </c>
      <c r="C268" t="s">
        <v>573</v>
      </c>
      <c r="D268" t="s">
        <v>42</v>
      </c>
      <c r="E268" t="s">
        <v>446</v>
      </c>
    </row>
    <row r="269" spans="1:11" ht="15.75">
      <c r="A269" t="s">
        <v>623</v>
      </c>
      <c r="B269" t="s">
        <v>28</v>
      </c>
      <c r="C269">
        <v>2</v>
      </c>
      <c r="D269">
        <v>550</v>
      </c>
      <c r="E269" s="3">
        <v>1100</v>
      </c>
      <c r="K269" s="9"/>
    </row>
    <row r="270" spans="1:11" ht="15.75">
      <c r="A270" t="s">
        <v>345</v>
      </c>
      <c r="B270" t="s">
        <v>29</v>
      </c>
      <c r="C270">
        <v>2</v>
      </c>
      <c r="D270" s="3">
        <v>2500</v>
      </c>
      <c r="E270" s="3">
        <v>5000</v>
      </c>
      <c r="K270" s="6"/>
    </row>
    <row r="271" spans="1:11">
      <c r="A271" t="s">
        <v>347</v>
      </c>
      <c r="B271" t="s">
        <v>28</v>
      </c>
      <c r="C271">
        <v>2</v>
      </c>
      <c r="D271">
        <v>350</v>
      </c>
      <c r="E271">
        <v>700</v>
      </c>
    </row>
    <row r="272" spans="1:11" ht="15.75">
      <c r="A272" t="s">
        <v>349</v>
      </c>
      <c r="B272" t="s">
        <v>28</v>
      </c>
      <c r="C272">
        <v>5</v>
      </c>
      <c r="D272">
        <v>200</v>
      </c>
      <c r="E272" s="3">
        <v>1000</v>
      </c>
      <c r="J272" s="9"/>
    </row>
    <row r="273" spans="1:11" ht="15.75">
      <c r="A273" t="s">
        <v>629</v>
      </c>
      <c r="B273" t="s">
        <v>29</v>
      </c>
      <c r="C273">
        <v>1</v>
      </c>
      <c r="D273" s="3">
        <v>5000</v>
      </c>
      <c r="E273" s="3">
        <v>5000</v>
      </c>
      <c r="J273" s="9"/>
    </row>
    <row r="274" spans="1:11" ht="15.75">
      <c r="A274" t="s">
        <v>513</v>
      </c>
      <c r="B274" t="s">
        <v>28</v>
      </c>
      <c r="C274">
        <v>5</v>
      </c>
      <c r="D274" s="3">
        <v>1100</v>
      </c>
      <c r="E274" s="3">
        <v>5500</v>
      </c>
      <c r="J274" s="9"/>
      <c r="K274" s="6"/>
    </row>
    <row r="275" spans="1:11" ht="15.75">
      <c r="A275" t="s">
        <v>352</v>
      </c>
      <c r="B275" t="s">
        <v>29</v>
      </c>
      <c r="C275">
        <v>3</v>
      </c>
      <c r="D275">
        <v>800</v>
      </c>
      <c r="E275" s="3">
        <v>2400</v>
      </c>
      <c r="J275" s="9"/>
    </row>
    <row r="276" spans="1:11" ht="15.75">
      <c r="A276" t="s">
        <v>634</v>
      </c>
      <c r="B276" t="s">
        <v>28</v>
      </c>
      <c r="C276">
        <v>15</v>
      </c>
      <c r="D276">
        <v>150</v>
      </c>
      <c r="E276" s="3">
        <v>2250</v>
      </c>
      <c r="J276" s="9"/>
    </row>
    <row r="277" spans="1:11" ht="15.75">
      <c r="A277" t="s">
        <v>365</v>
      </c>
      <c r="B277" t="s">
        <v>28</v>
      </c>
      <c r="C277">
        <v>5</v>
      </c>
      <c r="D277">
        <v>150</v>
      </c>
      <c r="E277">
        <v>750</v>
      </c>
      <c r="J277" s="9"/>
    </row>
    <row r="278" spans="1:11" ht="15.75">
      <c r="A278" t="s">
        <v>637</v>
      </c>
      <c r="B278" t="s">
        <v>65</v>
      </c>
      <c r="C278">
        <v>5</v>
      </c>
      <c r="D278">
        <v>200</v>
      </c>
      <c r="E278" s="3">
        <v>1000</v>
      </c>
      <c r="J278" s="9"/>
      <c r="K278" s="6"/>
    </row>
    <row r="279" spans="1:11" ht="15.75">
      <c r="A279" t="s">
        <v>638</v>
      </c>
      <c r="B279" t="s">
        <v>28</v>
      </c>
      <c r="C279">
        <v>24</v>
      </c>
      <c r="D279">
        <v>50</v>
      </c>
      <c r="E279" s="3">
        <v>1200</v>
      </c>
      <c r="J279" s="9"/>
    </row>
    <row r="280" spans="1:11" ht="15.75">
      <c r="A280" t="s">
        <v>639</v>
      </c>
      <c r="B280" t="s">
        <v>28</v>
      </c>
      <c r="C280">
        <v>20</v>
      </c>
      <c r="D280">
        <v>300</v>
      </c>
      <c r="E280" s="3">
        <v>6000</v>
      </c>
      <c r="J280" s="9"/>
    </row>
    <row r="281" spans="1:11" ht="15.75">
      <c r="A281" t="s">
        <v>640</v>
      </c>
      <c r="B281" t="s">
        <v>28</v>
      </c>
      <c r="C281">
        <v>1</v>
      </c>
      <c r="D281" s="3">
        <v>2500</v>
      </c>
      <c r="E281" s="3">
        <v>2500</v>
      </c>
      <c r="J281" s="9"/>
    </row>
    <row r="282" spans="1:11" ht="18.75">
      <c r="A282" t="s">
        <v>641</v>
      </c>
      <c r="B282" t="s">
        <v>52</v>
      </c>
      <c r="C282">
        <v>30</v>
      </c>
      <c r="D282">
        <v>80</v>
      </c>
      <c r="E282" s="3">
        <v>2400</v>
      </c>
      <c r="J282" s="9"/>
      <c r="K282" s="5"/>
    </row>
    <row r="283" spans="1:11" ht="15.75">
      <c r="A283" t="s">
        <v>337</v>
      </c>
      <c r="B283" t="s">
        <v>28</v>
      </c>
      <c r="C283">
        <v>2</v>
      </c>
      <c r="D283" s="3">
        <v>1500</v>
      </c>
      <c r="E283" s="3">
        <v>3000</v>
      </c>
      <c r="J283" s="9"/>
    </row>
    <row r="284" spans="1:11" ht="15.75">
      <c r="A284" t="s">
        <v>642</v>
      </c>
      <c r="B284" t="s">
        <v>29</v>
      </c>
      <c r="C284">
        <v>3</v>
      </c>
      <c r="D284" s="3">
        <v>4500</v>
      </c>
      <c r="E284" s="3">
        <v>13500</v>
      </c>
      <c r="J284" s="9"/>
    </row>
    <row r="285" spans="1:11" ht="15.75">
      <c r="A285" t="s">
        <v>643</v>
      </c>
      <c r="B285" t="s">
        <v>108</v>
      </c>
      <c r="C285">
        <v>1</v>
      </c>
      <c r="D285">
        <v>500</v>
      </c>
      <c r="E285">
        <v>500</v>
      </c>
      <c r="J285" s="9"/>
      <c r="K285" s="6"/>
    </row>
    <row r="286" spans="1:11">
      <c r="A286" t="s">
        <v>644</v>
      </c>
      <c r="B286" t="s">
        <v>108</v>
      </c>
      <c r="C286">
        <v>24</v>
      </c>
      <c r="D286">
        <v>50</v>
      </c>
      <c r="E286" s="3">
        <v>1200</v>
      </c>
    </row>
    <row r="287" spans="1:11">
      <c r="A287" t="s">
        <v>379</v>
      </c>
      <c r="B287" t="s">
        <v>28</v>
      </c>
      <c r="C287">
        <v>2</v>
      </c>
      <c r="D287">
        <v>60</v>
      </c>
      <c r="E287">
        <v>120</v>
      </c>
    </row>
    <row r="288" spans="1:11" ht="15.75">
      <c r="A288" t="s">
        <v>380</v>
      </c>
      <c r="B288" t="s">
        <v>28</v>
      </c>
      <c r="C288">
        <v>5</v>
      </c>
      <c r="D288">
        <v>25</v>
      </c>
      <c r="E288">
        <v>125</v>
      </c>
      <c r="K288" s="9"/>
    </row>
    <row r="289" spans="1:11" ht="15.75">
      <c r="A289" t="s">
        <v>645</v>
      </c>
      <c r="B289" t="s">
        <v>52</v>
      </c>
      <c r="C289">
        <v>30</v>
      </c>
      <c r="D289">
        <v>190</v>
      </c>
      <c r="E289" s="3">
        <v>5700</v>
      </c>
      <c r="K289" s="6"/>
    </row>
    <row r="290" spans="1:11">
      <c r="A290" t="s">
        <v>646</v>
      </c>
      <c r="B290" t="s">
        <v>28</v>
      </c>
      <c r="C290">
        <v>4</v>
      </c>
      <c r="D290">
        <v>400</v>
      </c>
      <c r="E290" s="3">
        <v>1600</v>
      </c>
    </row>
    <row r="291" spans="1:11">
      <c r="A291" t="s">
        <v>649</v>
      </c>
      <c r="B291" t="s">
        <v>29</v>
      </c>
      <c r="C291">
        <v>4</v>
      </c>
      <c r="D291">
        <v>400</v>
      </c>
      <c r="E291" s="3">
        <v>1600</v>
      </c>
    </row>
    <row r="292" spans="1:11" ht="15.75">
      <c r="A292" t="s">
        <v>320</v>
      </c>
      <c r="B292" t="s">
        <v>29</v>
      </c>
      <c r="C292">
        <v>3</v>
      </c>
      <c r="D292">
        <v>111.3</v>
      </c>
      <c r="E292">
        <v>333.9</v>
      </c>
      <c r="K292" s="6"/>
    </row>
    <row r="293" spans="1:11">
      <c r="A293" t="s">
        <v>651</v>
      </c>
      <c r="B293" t="s">
        <v>29</v>
      </c>
      <c r="C293">
        <v>6</v>
      </c>
      <c r="D293" s="3">
        <v>1500</v>
      </c>
      <c r="E293" s="3">
        <v>9000</v>
      </c>
    </row>
    <row r="294" spans="1:11" ht="15.75">
      <c r="A294" t="s">
        <v>385</v>
      </c>
      <c r="B294" t="s">
        <v>28</v>
      </c>
      <c r="C294">
        <v>20</v>
      </c>
      <c r="D294">
        <v>130</v>
      </c>
      <c r="E294" s="3">
        <v>2600</v>
      </c>
      <c r="J294" s="9"/>
    </row>
    <row r="295" spans="1:11" ht="15.75">
      <c r="J295" s="9"/>
      <c r="K295" s="6"/>
    </row>
    <row r="296" spans="1:11" ht="15.75">
      <c r="J296" s="9"/>
    </row>
    <row r="297" spans="1:11" ht="15.75">
      <c r="A297" s="6" t="s">
        <v>665</v>
      </c>
    </row>
    <row r="298" spans="1:11">
      <c r="A298" t="s">
        <v>41</v>
      </c>
      <c r="B298" t="s">
        <v>24</v>
      </c>
      <c r="C298" t="s">
        <v>573</v>
      </c>
      <c r="D298" t="s">
        <v>42</v>
      </c>
      <c r="E298" t="s">
        <v>446</v>
      </c>
    </row>
    <row r="299" spans="1:11" ht="18.75">
      <c r="A299" t="s">
        <v>624</v>
      </c>
      <c r="B299" t="s">
        <v>28</v>
      </c>
      <c r="C299">
        <v>8</v>
      </c>
      <c r="D299">
        <v>50</v>
      </c>
      <c r="E299">
        <v>400</v>
      </c>
      <c r="K299" s="1"/>
    </row>
    <row r="300" spans="1:11" ht="15.75">
      <c r="A300" t="s">
        <v>61</v>
      </c>
      <c r="B300" t="s">
        <v>28</v>
      </c>
      <c r="C300">
        <v>5</v>
      </c>
      <c r="D300">
        <v>136.24</v>
      </c>
      <c r="E300">
        <v>681.2</v>
      </c>
      <c r="K300" s="6"/>
    </row>
    <row r="301" spans="1:11">
      <c r="A301" t="s">
        <v>324</v>
      </c>
      <c r="B301" t="s">
        <v>28</v>
      </c>
      <c r="C301">
        <v>5</v>
      </c>
      <c r="D301">
        <v>132</v>
      </c>
      <c r="E301">
        <v>660</v>
      </c>
    </row>
    <row r="302" spans="1:11" ht="18.75">
      <c r="A302" t="s">
        <v>328</v>
      </c>
      <c r="B302" t="s">
        <v>28</v>
      </c>
      <c r="C302">
        <v>1</v>
      </c>
      <c r="D302" s="3">
        <v>1400</v>
      </c>
      <c r="E302" s="3">
        <v>1400</v>
      </c>
      <c r="J302" s="1"/>
    </row>
    <row r="303" spans="1:11" ht="18.75">
      <c r="A303" t="s">
        <v>411</v>
      </c>
      <c r="B303" t="s">
        <v>28</v>
      </c>
      <c r="C303">
        <v>5</v>
      </c>
      <c r="D303">
        <v>500</v>
      </c>
      <c r="E303" s="3">
        <v>2500</v>
      </c>
      <c r="J303" s="1"/>
    </row>
    <row r="304" spans="1:11" ht="18.75">
      <c r="J304" s="1"/>
      <c r="K304" s="5"/>
    </row>
    <row r="305" spans="1:16" ht="18.75">
      <c r="J305" s="1"/>
    </row>
    <row r="306" spans="1:16" ht="18.75">
      <c r="A306" s="6" t="s">
        <v>677</v>
      </c>
      <c r="J306" s="1"/>
    </row>
    <row r="307" spans="1:16" ht="18.75">
      <c r="A307" t="s">
        <v>41</v>
      </c>
      <c r="B307" t="s">
        <v>24</v>
      </c>
      <c r="C307" t="s">
        <v>573</v>
      </c>
      <c r="D307" t="s">
        <v>42</v>
      </c>
      <c r="E307" t="s">
        <v>446</v>
      </c>
      <c r="J307" s="1"/>
    </row>
    <row r="308" spans="1:16" ht="18.75">
      <c r="A308" t="s">
        <v>623</v>
      </c>
      <c r="B308" t="s">
        <v>28</v>
      </c>
      <c r="C308">
        <v>3</v>
      </c>
      <c r="D308">
        <v>550</v>
      </c>
      <c r="E308" s="3">
        <v>1650</v>
      </c>
      <c r="J308" s="1"/>
      <c r="K308" s="6"/>
    </row>
    <row r="309" spans="1:16" ht="18.75">
      <c r="A309" t="s">
        <v>326</v>
      </c>
      <c r="B309" t="s">
        <v>304</v>
      </c>
      <c r="C309">
        <v>3</v>
      </c>
      <c r="D309">
        <v>633</v>
      </c>
      <c r="E309" s="3">
        <v>1899</v>
      </c>
      <c r="J309" s="1"/>
    </row>
    <row r="310" spans="1:16" ht="18.75">
      <c r="A310" t="s">
        <v>630</v>
      </c>
      <c r="B310" t="s">
        <v>28</v>
      </c>
      <c r="C310">
        <v>1</v>
      </c>
      <c r="D310" s="3">
        <v>1200</v>
      </c>
      <c r="E310" s="3">
        <v>1200</v>
      </c>
      <c r="J310" s="1"/>
    </row>
    <row r="311" spans="1:16" ht="18.75">
      <c r="J311" s="1"/>
    </row>
    <row r="312" spans="1:16" ht="18.75">
      <c r="J312" s="1"/>
      <c r="K312" s="6"/>
    </row>
    <row r="313" spans="1:16" ht="18.75">
      <c r="A313" t="s">
        <v>425</v>
      </c>
      <c r="J313" s="1"/>
    </row>
    <row r="314" spans="1:16" ht="18.75">
      <c r="A314" t="s">
        <v>41</v>
      </c>
      <c r="B314" t="s">
        <v>24</v>
      </c>
      <c r="C314" t="s">
        <v>573</v>
      </c>
      <c r="D314" t="s">
        <v>42</v>
      </c>
      <c r="E314" t="s">
        <v>446</v>
      </c>
      <c r="J314" s="1"/>
    </row>
    <row r="315" spans="1:16" ht="18.75">
      <c r="A315" t="s">
        <v>426</v>
      </c>
      <c r="B315" t="s">
        <v>28</v>
      </c>
      <c r="C315">
        <v>12</v>
      </c>
      <c r="D315">
        <v>320</v>
      </c>
      <c r="E315" s="3">
        <v>3840</v>
      </c>
      <c r="J315" s="1"/>
    </row>
    <row r="316" spans="1:16" ht="18.75">
      <c r="A316" t="s">
        <v>628</v>
      </c>
      <c r="B316" t="s">
        <v>28</v>
      </c>
      <c r="C316">
        <v>8</v>
      </c>
      <c r="D316" s="3">
        <v>1300</v>
      </c>
      <c r="E316" s="3">
        <v>10400</v>
      </c>
      <c r="J316" s="1"/>
      <c r="K316" s="6"/>
    </row>
    <row r="317" spans="1:16" ht="18.75">
      <c r="A317" t="s">
        <v>411</v>
      </c>
      <c r="B317" t="s">
        <v>28</v>
      </c>
      <c r="C317">
        <v>1</v>
      </c>
      <c r="D317">
        <v>500</v>
      </c>
      <c r="E317">
        <v>500</v>
      </c>
      <c r="J317" s="1"/>
    </row>
    <row r="318" spans="1:16">
      <c r="A318" t="s">
        <v>428</v>
      </c>
      <c r="B318" t="s">
        <v>28</v>
      </c>
      <c r="C318">
        <v>1</v>
      </c>
      <c r="D318" s="3">
        <v>1500</v>
      </c>
      <c r="E318" s="3">
        <v>1500</v>
      </c>
      <c r="N318" s="3"/>
      <c r="O318" s="3"/>
      <c r="P318" s="3"/>
    </row>
    <row r="319" spans="1:16">
      <c r="A319" t="s">
        <v>430</v>
      </c>
      <c r="B319" t="s">
        <v>29</v>
      </c>
      <c r="C319">
        <v>1</v>
      </c>
      <c r="D319" s="3">
        <v>4800</v>
      </c>
      <c r="E319" s="3">
        <v>4800</v>
      </c>
      <c r="N319" s="3"/>
      <c r="O319" s="3"/>
      <c r="P319" s="3"/>
    </row>
    <row r="320" spans="1:16" ht="18.75">
      <c r="D320" s="3"/>
      <c r="E320" s="3"/>
      <c r="K320" s="1"/>
      <c r="N320" s="3"/>
      <c r="O320" s="3"/>
      <c r="P320" s="3"/>
    </row>
    <row r="321" spans="1:17" ht="15.75">
      <c r="D321" s="3"/>
      <c r="E321" s="3"/>
      <c r="K321" s="6"/>
      <c r="N321" s="3"/>
      <c r="O321" s="3"/>
      <c r="P321" s="3"/>
      <c r="Q321" s="3"/>
    </row>
    <row r="322" spans="1:17" ht="18.75">
      <c r="A322" s="1" t="s">
        <v>550</v>
      </c>
      <c r="D322" s="3"/>
      <c r="E322" s="3"/>
      <c r="N322" s="3"/>
      <c r="O322" s="3"/>
      <c r="P322" s="3"/>
      <c r="Q322" s="3"/>
    </row>
    <row r="323" spans="1:17" ht="15.75">
      <c r="A323" s="6" t="s">
        <v>602</v>
      </c>
      <c r="D323" s="3"/>
      <c r="E323" s="3"/>
      <c r="Q323" s="3"/>
    </row>
    <row r="324" spans="1:17">
      <c r="A324" t="s">
        <v>41</v>
      </c>
      <c r="B324" t="s">
        <v>24</v>
      </c>
      <c r="C324" t="s">
        <v>573</v>
      </c>
      <c r="D324" s="3" t="s">
        <v>42</v>
      </c>
      <c r="E324" s="3" t="s">
        <v>446</v>
      </c>
      <c r="Q324" s="3"/>
    </row>
    <row r="325" spans="1:17">
      <c r="A325" t="s">
        <v>571</v>
      </c>
      <c r="B325" t="s">
        <v>28</v>
      </c>
      <c r="C325">
        <v>1</v>
      </c>
      <c r="D325" s="3">
        <v>1200</v>
      </c>
      <c r="E325" s="3">
        <v>1200</v>
      </c>
      <c r="Q325" s="3"/>
    </row>
    <row r="326" spans="1:17">
      <c r="D326" s="3"/>
      <c r="E326" s="3"/>
    </row>
    <row r="327" spans="1:17">
      <c r="D327" s="3"/>
      <c r="E327" s="3"/>
    </row>
    <row r="328" spans="1:17">
      <c r="D328" s="3"/>
      <c r="E328" s="3"/>
    </row>
    <row r="329" spans="1:17">
      <c r="D329" s="3"/>
      <c r="E329" s="3"/>
    </row>
    <row r="330" spans="1:17">
      <c r="D330" s="3"/>
      <c r="E330" s="3"/>
    </row>
    <row r="331" spans="1:17">
      <c r="D331" s="3"/>
      <c r="E331" s="3"/>
    </row>
    <row r="332" spans="1:17">
      <c r="D332" s="3"/>
      <c r="E332" s="3"/>
    </row>
    <row r="333" spans="1:17">
      <c r="D333" s="3"/>
      <c r="E333" s="3"/>
    </row>
    <row r="334" spans="1:17">
      <c r="D334" s="3"/>
      <c r="E334" s="3"/>
    </row>
    <row r="335" spans="1:17">
      <c r="D335" s="3"/>
      <c r="E335" s="3"/>
    </row>
    <row r="339" spans="1:5" ht="18.75">
      <c r="A339" s="1" t="s">
        <v>478</v>
      </c>
    </row>
    <row r="340" spans="1:5" ht="15.75">
      <c r="A340" s="6" t="s">
        <v>677</v>
      </c>
    </row>
    <row r="341" spans="1:5">
      <c r="A341" t="s">
        <v>41</v>
      </c>
      <c r="B341" t="s">
        <v>24</v>
      </c>
      <c r="C341" t="s">
        <v>573</v>
      </c>
      <c r="D341" t="s">
        <v>42</v>
      </c>
      <c r="E341" t="s">
        <v>446</v>
      </c>
    </row>
    <row r="342" spans="1:5">
      <c r="A342" t="s">
        <v>671</v>
      </c>
      <c r="B342" t="s">
        <v>29</v>
      </c>
      <c r="C342">
        <v>1</v>
      </c>
      <c r="D342" s="3">
        <v>54000</v>
      </c>
      <c r="E342" s="3">
        <v>54000</v>
      </c>
    </row>
    <row r="343" spans="1:5">
      <c r="A343" t="s">
        <v>681</v>
      </c>
      <c r="B343" t="s">
        <v>29</v>
      </c>
      <c r="C343">
        <v>2</v>
      </c>
      <c r="D343" s="3">
        <v>20000</v>
      </c>
      <c r="E343" s="3">
        <v>40000</v>
      </c>
    </row>
    <row r="344" spans="1:5">
      <c r="A344" t="s">
        <v>675</v>
      </c>
      <c r="B344" t="s">
        <v>29</v>
      </c>
      <c r="C344">
        <v>1</v>
      </c>
      <c r="D344" s="3">
        <v>55000</v>
      </c>
      <c r="E344" s="3">
        <v>55000</v>
      </c>
    </row>
    <row r="347" spans="1:5" ht="15.75">
      <c r="A347" s="6" t="s">
        <v>665</v>
      </c>
    </row>
    <row r="348" spans="1:5">
      <c r="A348" t="s">
        <v>41</v>
      </c>
      <c r="B348" t="s">
        <v>24</v>
      </c>
      <c r="C348" t="s">
        <v>573</v>
      </c>
      <c r="D348" t="s">
        <v>42</v>
      </c>
      <c r="E348" t="s">
        <v>446</v>
      </c>
    </row>
    <row r="349" spans="1:5">
      <c r="A349" t="s">
        <v>671</v>
      </c>
      <c r="B349" t="s">
        <v>29</v>
      </c>
      <c r="C349">
        <v>1</v>
      </c>
      <c r="D349" s="3">
        <v>54000</v>
      </c>
      <c r="E349" s="3">
        <v>54000</v>
      </c>
    </row>
    <row r="351" spans="1:5" ht="18.75">
      <c r="A351" s="5" t="s">
        <v>397</v>
      </c>
    </row>
    <row r="352" spans="1:5">
      <c r="A352" t="s">
        <v>41</v>
      </c>
      <c r="B352" t="s">
        <v>24</v>
      </c>
      <c r="C352" t="s">
        <v>573</v>
      </c>
      <c r="D352" t="s">
        <v>42</v>
      </c>
      <c r="E352" t="s">
        <v>446</v>
      </c>
    </row>
    <row r="353" spans="1:5">
      <c r="A353" t="s">
        <v>669</v>
      </c>
      <c r="B353" t="s">
        <v>29</v>
      </c>
      <c r="C353">
        <v>1</v>
      </c>
      <c r="D353" s="3">
        <v>102645.36</v>
      </c>
      <c r="E353" s="3">
        <v>102645.36</v>
      </c>
    </row>
    <row r="355" spans="1:5" ht="18.75">
      <c r="A355" s="5" t="s">
        <v>682</v>
      </c>
    </row>
    <row r="356" spans="1:5">
      <c r="A356" t="s">
        <v>41</v>
      </c>
      <c r="B356" t="s">
        <v>24</v>
      </c>
      <c r="C356" t="s">
        <v>573</v>
      </c>
      <c r="D356" t="s">
        <v>42</v>
      </c>
      <c r="E356" t="s">
        <v>446</v>
      </c>
    </row>
    <row r="357" spans="1:5">
      <c r="A357" t="s">
        <v>670</v>
      </c>
      <c r="B357" t="s">
        <v>29</v>
      </c>
      <c r="C357">
        <v>3</v>
      </c>
      <c r="D357" s="3">
        <v>34000</v>
      </c>
      <c r="E357" s="3">
        <v>102000</v>
      </c>
    </row>
    <row r="358" spans="1:5">
      <c r="A358" t="s">
        <v>675</v>
      </c>
      <c r="B358" t="s">
        <v>29</v>
      </c>
      <c r="C358">
        <v>1</v>
      </c>
      <c r="D358" s="3">
        <v>55000</v>
      </c>
      <c r="E358" s="3">
        <v>55000</v>
      </c>
    </row>
    <row r="361" spans="1:5" ht="15.75">
      <c r="A361" s="6" t="s">
        <v>626</v>
      </c>
    </row>
    <row r="362" spans="1:5">
      <c r="A362" t="s">
        <v>41</v>
      </c>
      <c r="B362" t="s">
        <v>24</v>
      </c>
      <c r="C362" t="s">
        <v>573</v>
      </c>
      <c r="D362" t="s">
        <v>42</v>
      </c>
      <c r="E362" t="s">
        <v>446</v>
      </c>
    </row>
    <row r="363" spans="1:5">
      <c r="A363" t="s">
        <v>673</v>
      </c>
      <c r="B363" t="s">
        <v>29</v>
      </c>
      <c r="C363">
        <v>1</v>
      </c>
      <c r="D363" s="3">
        <v>35000</v>
      </c>
      <c r="E363" s="3">
        <v>35000</v>
      </c>
    </row>
    <row r="364" spans="1:5">
      <c r="A364" t="s">
        <v>674</v>
      </c>
      <c r="B364" t="s">
        <v>29</v>
      </c>
      <c r="C364">
        <v>1</v>
      </c>
      <c r="D364" s="3">
        <v>15000</v>
      </c>
      <c r="E364" s="3">
        <v>15000</v>
      </c>
    </row>
    <row r="365" spans="1:5">
      <c r="A365" t="s">
        <v>676</v>
      </c>
      <c r="B365" t="s">
        <v>29</v>
      </c>
      <c r="C365">
        <v>1</v>
      </c>
      <c r="D365" s="3">
        <v>22000</v>
      </c>
      <c r="E365" s="3">
        <v>22000</v>
      </c>
    </row>
    <row r="368" spans="1:5" ht="18.75">
      <c r="A368" s="1" t="s">
        <v>487</v>
      </c>
    </row>
    <row r="369" spans="1:5" ht="15.75">
      <c r="A369" s="6" t="s">
        <v>679</v>
      </c>
    </row>
    <row r="370" spans="1:5">
      <c r="A370" t="s">
        <v>41</v>
      </c>
      <c r="B370" t="s">
        <v>24</v>
      </c>
      <c r="C370" t="s">
        <v>573</v>
      </c>
      <c r="D370" t="s">
        <v>42</v>
      </c>
      <c r="E370" t="s">
        <v>446</v>
      </c>
    </row>
    <row r="371" spans="1:5">
      <c r="A371" t="s">
        <v>668</v>
      </c>
      <c r="B371" t="s">
        <v>29</v>
      </c>
      <c r="C371">
        <v>4</v>
      </c>
      <c r="D371" s="3">
        <v>15000</v>
      </c>
      <c r="E371" s="3">
        <v>60000</v>
      </c>
    </row>
    <row r="374" spans="1:5" ht="15.75">
      <c r="A374" s="6" t="s">
        <v>602</v>
      </c>
    </row>
    <row r="375" spans="1:5">
      <c r="A375" t="s">
        <v>41</v>
      </c>
      <c r="B375" t="s">
        <v>24</v>
      </c>
      <c r="C375" t="s">
        <v>573</v>
      </c>
      <c r="D375" t="s">
        <v>42</v>
      </c>
      <c r="E375" t="s">
        <v>446</v>
      </c>
    </row>
    <row r="376" spans="1:5">
      <c r="A376" t="s">
        <v>667</v>
      </c>
      <c r="B376" t="s">
        <v>147</v>
      </c>
      <c r="C376">
        <v>1</v>
      </c>
      <c r="D376" s="3">
        <v>35000</v>
      </c>
      <c r="E376" s="3">
        <v>35000</v>
      </c>
    </row>
    <row r="390" spans="1:5">
      <c r="A390" s="11" t="s">
        <v>45</v>
      </c>
      <c r="B390" s="12" t="s">
        <v>30</v>
      </c>
      <c r="C390" s="12">
        <v>10</v>
      </c>
      <c r="D390" s="12">
        <v>30</v>
      </c>
      <c r="E390">
        <f>D390*C390</f>
        <v>300</v>
      </c>
    </row>
    <row r="391" spans="1:5">
      <c r="A391" s="11" t="s">
        <v>48</v>
      </c>
      <c r="B391" s="12" t="s">
        <v>28</v>
      </c>
      <c r="C391" s="12">
        <v>157</v>
      </c>
      <c r="D391" s="12">
        <v>176.8</v>
      </c>
      <c r="E391">
        <f t="shared" ref="E391:E454" si="9">D391*C391</f>
        <v>27757.600000000002</v>
      </c>
    </row>
    <row r="392" spans="1:5">
      <c r="A392" s="11" t="s">
        <v>53</v>
      </c>
      <c r="B392" s="12" t="s">
        <v>52</v>
      </c>
      <c r="C392" s="12">
        <v>4</v>
      </c>
      <c r="D392" s="12">
        <v>430</v>
      </c>
      <c r="E392">
        <f t="shared" si="9"/>
        <v>1720</v>
      </c>
    </row>
    <row r="393" spans="1:5">
      <c r="A393" s="11" t="s">
        <v>55</v>
      </c>
      <c r="B393" s="12" t="s">
        <v>52</v>
      </c>
      <c r="C393" s="12">
        <v>14</v>
      </c>
      <c r="D393" s="12">
        <v>430</v>
      </c>
      <c r="E393">
        <f t="shared" si="9"/>
        <v>6020</v>
      </c>
    </row>
    <row r="394" spans="1:5">
      <c r="A394" s="11" t="s">
        <v>577</v>
      </c>
      <c r="B394" s="12" t="s">
        <v>578</v>
      </c>
      <c r="C394" s="12">
        <v>8</v>
      </c>
      <c r="D394" s="12">
        <v>19.73</v>
      </c>
      <c r="E394">
        <f t="shared" si="9"/>
        <v>157.84</v>
      </c>
    </row>
    <row r="395" spans="1:5">
      <c r="A395" s="11" t="s">
        <v>580</v>
      </c>
      <c r="B395" s="12" t="s">
        <v>30</v>
      </c>
      <c r="C395" s="12">
        <v>2</v>
      </c>
      <c r="D395" s="13">
        <v>3000</v>
      </c>
      <c r="E395">
        <f t="shared" si="9"/>
        <v>6000</v>
      </c>
    </row>
    <row r="396" spans="1:5">
      <c r="A396" s="11" t="s">
        <v>581</v>
      </c>
      <c r="B396" s="12" t="s">
        <v>28</v>
      </c>
      <c r="C396" s="12">
        <v>15</v>
      </c>
      <c r="D396" s="12">
        <v>18.2</v>
      </c>
      <c r="E396">
        <f t="shared" si="9"/>
        <v>273</v>
      </c>
    </row>
    <row r="397" spans="1:5">
      <c r="A397" s="11" t="s">
        <v>63</v>
      </c>
      <c r="B397" s="12" t="s">
        <v>29</v>
      </c>
      <c r="C397" s="12">
        <v>4</v>
      </c>
      <c r="D397" s="12">
        <v>346.85</v>
      </c>
      <c r="E397">
        <f t="shared" si="9"/>
        <v>1387.4</v>
      </c>
    </row>
    <row r="398" spans="1:5">
      <c r="A398" s="11" t="s">
        <v>64</v>
      </c>
      <c r="B398" s="12" t="s">
        <v>65</v>
      </c>
      <c r="C398" s="12">
        <v>3</v>
      </c>
      <c r="D398" s="12">
        <v>83.72</v>
      </c>
      <c r="E398">
        <f t="shared" si="9"/>
        <v>251.16</v>
      </c>
    </row>
    <row r="399" spans="1:5">
      <c r="A399" s="11" t="s">
        <v>76</v>
      </c>
      <c r="B399" s="12" t="s">
        <v>28</v>
      </c>
      <c r="C399" s="12">
        <v>20</v>
      </c>
      <c r="D399" s="12">
        <v>42.38</v>
      </c>
      <c r="E399">
        <f t="shared" si="9"/>
        <v>847.6</v>
      </c>
    </row>
    <row r="400" spans="1:5">
      <c r="A400" s="11" t="s">
        <v>77</v>
      </c>
      <c r="B400" s="12" t="s">
        <v>52</v>
      </c>
      <c r="C400" s="12">
        <v>10</v>
      </c>
      <c r="D400" s="12">
        <v>9.0500000000000007</v>
      </c>
      <c r="E400">
        <f t="shared" si="9"/>
        <v>90.5</v>
      </c>
    </row>
    <row r="401" spans="1:5">
      <c r="A401" s="11" t="s">
        <v>78</v>
      </c>
      <c r="B401" s="12" t="s">
        <v>52</v>
      </c>
      <c r="C401" s="12">
        <v>10</v>
      </c>
      <c r="D401" s="12">
        <v>15.27</v>
      </c>
      <c r="E401">
        <f t="shared" si="9"/>
        <v>152.69999999999999</v>
      </c>
    </row>
    <row r="402" spans="1:5">
      <c r="A402" s="11" t="s">
        <v>79</v>
      </c>
      <c r="B402" s="12" t="s">
        <v>52</v>
      </c>
      <c r="C402" s="12">
        <v>10</v>
      </c>
      <c r="D402" s="12">
        <v>20.8</v>
      </c>
      <c r="E402">
        <f t="shared" si="9"/>
        <v>208</v>
      </c>
    </row>
    <row r="403" spans="1:5">
      <c r="A403" s="11" t="s">
        <v>80</v>
      </c>
      <c r="B403" s="12" t="s">
        <v>52</v>
      </c>
      <c r="C403" s="12">
        <v>10</v>
      </c>
      <c r="D403" s="12">
        <v>47.84</v>
      </c>
      <c r="E403">
        <f t="shared" si="9"/>
        <v>478.40000000000003</v>
      </c>
    </row>
    <row r="404" spans="1:5">
      <c r="A404" s="11" t="s">
        <v>683</v>
      </c>
      <c r="B404" s="12" t="s">
        <v>29</v>
      </c>
      <c r="C404" s="12">
        <v>4</v>
      </c>
      <c r="D404" s="13">
        <v>5000</v>
      </c>
      <c r="E404">
        <f t="shared" si="9"/>
        <v>20000</v>
      </c>
    </row>
    <row r="405" spans="1:5">
      <c r="A405" s="11" t="s">
        <v>507</v>
      </c>
      <c r="B405" s="12" t="s">
        <v>28</v>
      </c>
      <c r="C405" s="12">
        <v>20</v>
      </c>
      <c r="D405" s="12">
        <v>20</v>
      </c>
      <c r="E405">
        <f t="shared" si="9"/>
        <v>400</v>
      </c>
    </row>
    <row r="406" spans="1:5">
      <c r="A406" s="11" t="s">
        <v>585</v>
      </c>
      <c r="B406" s="12" t="s">
        <v>28</v>
      </c>
      <c r="C406" s="12">
        <v>106</v>
      </c>
      <c r="D406" s="12">
        <v>600</v>
      </c>
      <c r="E406">
        <f t="shared" si="9"/>
        <v>63600</v>
      </c>
    </row>
    <row r="407" spans="1:5">
      <c r="A407" s="11" t="s">
        <v>587</v>
      </c>
      <c r="B407" s="12" t="s">
        <v>28</v>
      </c>
      <c r="C407" s="12">
        <v>9</v>
      </c>
      <c r="D407" s="12">
        <v>500</v>
      </c>
      <c r="E407">
        <f t="shared" si="9"/>
        <v>4500</v>
      </c>
    </row>
    <row r="408" spans="1:5">
      <c r="A408" s="11" t="s">
        <v>589</v>
      </c>
      <c r="B408" s="12" t="s">
        <v>28</v>
      </c>
      <c r="C408" s="12">
        <v>20</v>
      </c>
      <c r="D408" s="12">
        <v>730</v>
      </c>
      <c r="E408">
        <f t="shared" si="9"/>
        <v>14600</v>
      </c>
    </row>
    <row r="409" spans="1:5">
      <c r="A409" s="11" t="s">
        <v>590</v>
      </c>
      <c r="B409" s="12" t="s">
        <v>28</v>
      </c>
      <c r="C409" s="12">
        <v>5</v>
      </c>
      <c r="D409" s="12">
        <v>14.82</v>
      </c>
      <c r="E409">
        <f t="shared" si="9"/>
        <v>74.099999999999994</v>
      </c>
    </row>
    <row r="410" spans="1:5">
      <c r="A410" s="11" t="s">
        <v>583</v>
      </c>
      <c r="B410" s="12" t="s">
        <v>52</v>
      </c>
      <c r="C410" s="12">
        <v>2</v>
      </c>
      <c r="D410" s="12">
        <v>673.09</v>
      </c>
      <c r="E410">
        <f t="shared" si="9"/>
        <v>1346.18</v>
      </c>
    </row>
    <row r="411" spans="1:5">
      <c r="A411" s="11" t="s">
        <v>93</v>
      </c>
      <c r="B411" s="12" t="s">
        <v>52</v>
      </c>
      <c r="C411" s="12">
        <v>16</v>
      </c>
      <c r="D411" s="12">
        <v>738.4</v>
      </c>
      <c r="E411">
        <f t="shared" si="9"/>
        <v>11814.4</v>
      </c>
    </row>
    <row r="412" spans="1:5">
      <c r="A412" s="11" t="s">
        <v>98</v>
      </c>
      <c r="B412" s="12" t="s">
        <v>28</v>
      </c>
      <c r="C412" s="12">
        <v>48</v>
      </c>
      <c r="D412" s="12">
        <v>10.3</v>
      </c>
      <c r="E412">
        <f t="shared" si="9"/>
        <v>494.40000000000003</v>
      </c>
    </row>
    <row r="413" spans="1:5">
      <c r="A413" s="11" t="s">
        <v>593</v>
      </c>
      <c r="B413" s="12" t="s">
        <v>28</v>
      </c>
      <c r="C413" s="12">
        <v>4</v>
      </c>
      <c r="D413" s="12">
        <v>600</v>
      </c>
      <c r="E413">
        <f t="shared" si="9"/>
        <v>2400</v>
      </c>
    </row>
    <row r="414" spans="1:5">
      <c r="A414" s="11" t="s">
        <v>101</v>
      </c>
      <c r="B414" s="12" t="s">
        <v>52</v>
      </c>
      <c r="C414" s="12">
        <v>4</v>
      </c>
      <c r="D414" s="12">
        <v>59</v>
      </c>
      <c r="E414">
        <f t="shared" si="9"/>
        <v>236</v>
      </c>
    </row>
    <row r="415" spans="1:5">
      <c r="A415" s="11" t="s">
        <v>594</v>
      </c>
      <c r="B415" s="12" t="s">
        <v>52</v>
      </c>
      <c r="C415" s="12">
        <v>15</v>
      </c>
      <c r="D415" s="12">
        <v>50</v>
      </c>
      <c r="E415">
        <f t="shared" si="9"/>
        <v>750</v>
      </c>
    </row>
    <row r="416" spans="1:5">
      <c r="A416" s="11" t="s">
        <v>103</v>
      </c>
      <c r="B416" s="12" t="s">
        <v>28</v>
      </c>
      <c r="C416" s="12">
        <v>20</v>
      </c>
      <c r="D416" s="12">
        <v>167.44</v>
      </c>
      <c r="E416">
        <f t="shared" si="9"/>
        <v>3348.8</v>
      </c>
    </row>
    <row r="417" spans="1:5">
      <c r="A417" s="11" t="s">
        <v>596</v>
      </c>
      <c r="B417" s="12" t="s">
        <v>28</v>
      </c>
      <c r="C417" s="12">
        <v>3</v>
      </c>
      <c r="D417" s="12">
        <v>650</v>
      </c>
      <c r="E417">
        <f t="shared" si="9"/>
        <v>1950</v>
      </c>
    </row>
    <row r="418" spans="1:5">
      <c r="A418" s="11" t="s">
        <v>598</v>
      </c>
      <c r="B418" s="12" t="s">
        <v>276</v>
      </c>
      <c r="C418" s="12">
        <v>4</v>
      </c>
      <c r="D418" s="12">
        <v>275</v>
      </c>
      <c r="E418">
        <f t="shared" si="9"/>
        <v>1100</v>
      </c>
    </row>
    <row r="419" spans="1:5">
      <c r="A419" s="11" t="s">
        <v>599</v>
      </c>
      <c r="B419" s="12" t="s">
        <v>30</v>
      </c>
      <c r="C419" s="12">
        <v>1</v>
      </c>
      <c r="D419" s="13">
        <v>3500</v>
      </c>
      <c r="E419">
        <f t="shared" si="9"/>
        <v>3500</v>
      </c>
    </row>
    <row r="420" spans="1:5">
      <c r="A420" s="11" t="s">
        <v>107</v>
      </c>
      <c r="B420" s="12" t="s">
        <v>108</v>
      </c>
      <c r="C420" s="12">
        <v>72</v>
      </c>
      <c r="D420" s="13">
        <v>1200</v>
      </c>
      <c r="E420">
        <f t="shared" si="9"/>
        <v>86400</v>
      </c>
    </row>
    <row r="421" spans="1:5">
      <c r="A421" s="11" t="s">
        <v>113</v>
      </c>
      <c r="B421" s="12" t="s">
        <v>65</v>
      </c>
      <c r="C421" s="12">
        <v>8</v>
      </c>
      <c r="D421" s="12">
        <v>321.36</v>
      </c>
      <c r="E421">
        <f t="shared" si="9"/>
        <v>2570.88</v>
      </c>
    </row>
    <row r="422" spans="1:5">
      <c r="A422" s="11" t="s">
        <v>114</v>
      </c>
      <c r="B422" s="12" t="s">
        <v>65</v>
      </c>
      <c r="C422" s="12">
        <v>3</v>
      </c>
      <c r="D422" s="12">
        <v>279</v>
      </c>
      <c r="E422">
        <f t="shared" si="9"/>
        <v>837</v>
      </c>
    </row>
    <row r="423" spans="1:5">
      <c r="A423" s="11" t="s">
        <v>118</v>
      </c>
      <c r="B423" s="12" t="s">
        <v>119</v>
      </c>
      <c r="C423" s="12">
        <v>13</v>
      </c>
      <c r="D423" s="12">
        <v>62.1</v>
      </c>
      <c r="E423">
        <f t="shared" si="9"/>
        <v>807.30000000000007</v>
      </c>
    </row>
    <row r="424" spans="1:5">
      <c r="A424" s="11" t="s">
        <v>120</v>
      </c>
      <c r="B424" s="12" t="s">
        <v>119</v>
      </c>
      <c r="C424" s="12">
        <v>5</v>
      </c>
      <c r="D424" s="12">
        <v>62.1</v>
      </c>
      <c r="E424">
        <f t="shared" si="9"/>
        <v>310.5</v>
      </c>
    </row>
    <row r="425" spans="1:5">
      <c r="A425" s="11" t="s">
        <v>601</v>
      </c>
      <c r="B425" s="12" t="s">
        <v>108</v>
      </c>
      <c r="C425" s="12">
        <v>10</v>
      </c>
      <c r="D425" s="12">
        <v>38</v>
      </c>
      <c r="E425">
        <f t="shared" si="9"/>
        <v>380</v>
      </c>
    </row>
    <row r="426" spans="1:5">
      <c r="A426" s="11" t="s">
        <v>121</v>
      </c>
      <c r="B426" s="12" t="s">
        <v>82</v>
      </c>
      <c r="C426" s="12">
        <v>50</v>
      </c>
      <c r="D426" s="12">
        <v>280</v>
      </c>
      <c r="E426">
        <f t="shared" si="9"/>
        <v>14000</v>
      </c>
    </row>
    <row r="427" spans="1:5">
      <c r="A427" s="11" t="s">
        <v>122</v>
      </c>
      <c r="B427" s="12" t="s">
        <v>82</v>
      </c>
      <c r="C427" s="12">
        <v>150</v>
      </c>
      <c r="D427" s="12">
        <v>180</v>
      </c>
      <c r="E427">
        <f t="shared" si="9"/>
        <v>27000</v>
      </c>
    </row>
    <row r="428" spans="1:5">
      <c r="A428" s="11" t="s">
        <v>588</v>
      </c>
      <c r="B428" s="12" t="s">
        <v>28</v>
      </c>
      <c r="C428" s="12">
        <v>50</v>
      </c>
      <c r="D428" s="12">
        <v>150</v>
      </c>
      <c r="E428">
        <f t="shared" si="9"/>
        <v>7500</v>
      </c>
    </row>
    <row r="429" spans="1:5">
      <c r="A429" s="11" t="s">
        <v>129</v>
      </c>
      <c r="B429" s="12" t="s">
        <v>125</v>
      </c>
      <c r="C429" s="12">
        <v>3</v>
      </c>
      <c r="D429" s="12">
        <v>900</v>
      </c>
      <c r="E429">
        <f t="shared" si="9"/>
        <v>2700</v>
      </c>
    </row>
    <row r="430" spans="1:5">
      <c r="A430" s="11" t="s">
        <v>140</v>
      </c>
      <c r="B430" s="12" t="s">
        <v>125</v>
      </c>
      <c r="C430" s="12">
        <v>35</v>
      </c>
      <c r="D430" s="12">
        <v>300</v>
      </c>
      <c r="E430">
        <f t="shared" si="9"/>
        <v>10500</v>
      </c>
    </row>
    <row r="431" spans="1:5">
      <c r="A431" s="11" t="s">
        <v>141</v>
      </c>
      <c r="B431" s="12" t="s">
        <v>125</v>
      </c>
      <c r="C431" s="12">
        <v>24</v>
      </c>
      <c r="D431" s="12">
        <v>300</v>
      </c>
      <c r="E431">
        <f t="shared" si="9"/>
        <v>7200</v>
      </c>
    </row>
    <row r="432" spans="1:5">
      <c r="A432" s="11" t="s">
        <v>142</v>
      </c>
      <c r="B432" s="12" t="s">
        <v>125</v>
      </c>
      <c r="C432" s="12">
        <v>24</v>
      </c>
      <c r="D432" s="12">
        <v>300</v>
      </c>
      <c r="E432">
        <f t="shared" si="9"/>
        <v>7200</v>
      </c>
    </row>
    <row r="433" spans="1:5">
      <c r="A433" s="11" t="s">
        <v>143</v>
      </c>
      <c r="B433" s="12" t="s">
        <v>125</v>
      </c>
      <c r="C433" s="12">
        <v>24</v>
      </c>
      <c r="D433" s="12">
        <v>300</v>
      </c>
      <c r="E433">
        <f t="shared" si="9"/>
        <v>7200</v>
      </c>
    </row>
    <row r="434" spans="1:5">
      <c r="A434" s="11" t="s">
        <v>603</v>
      </c>
      <c r="B434" s="12" t="s">
        <v>75</v>
      </c>
      <c r="C434" s="12">
        <v>15</v>
      </c>
      <c r="D434" s="12">
        <v>350</v>
      </c>
      <c r="E434">
        <f t="shared" si="9"/>
        <v>5250</v>
      </c>
    </row>
    <row r="435" spans="1:5">
      <c r="A435" s="11" t="s">
        <v>604</v>
      </c>
      <c r="B435" s="12" t="s">
        <v>75</v>
      </c>
      <c r="C435" s="12">
        <v>15</v>
      </c>
      <c r="D435" s="12">
        <v>320</v>
      </c>
      <c r="E435">
        <f t="shared" si="9"/>
        <v>4800</v>
      </c>
    </row>
    <row r="436" spans="1:5">
      <c r="A436" s="11" t="s">
        <v>605</v>
      </c>
      <c r="B436" s="12" t="s">
        <v>75</v>
      </c>
      <c r="C436" s="12">
        <v>15</v>
      </c>
      <c r="D436" s="12">
        <v>320</v>
      </c>
      <c r="E436">
        <f t="shared" si="9"/>
        <v>4800</v>
      </c>
    </row>
    <row r="437" spans="1:5">
      <c r="A437" s="11" t="s">
        <v>606</v>
      </c>
      <c r="B437" s="12" t="s">
        <v>75</v>
      </c>
      <c r="C437" s="12">
        <v>15</v>
      </c>
      <c r="D437" s="12">
        <v>320</v>
      </c>
      <c r="E437">
        <f t="shared" si="9"/>
        <v>4800</v>
      </c>
    </row>
    <row r="438" spans="1:5">
      <c r="A438" s="11" t="s">
        <v>149</v>
      </c>
      <c r="B438" s="12" t="s">
        <v>65</v>
      </c>
      <c r="C438" s="12">
        <v>4</v>
      </c>
      <c r="D438" s="12">
        <v>12</v>
      </c>
      <c r="E438">
        <f t="shared" si="9"/>
        <v>48</v>
      </c>
    </row>
    <row r="439" spans="1:5">
      <c r="A439" s="11" t="s">
        <v>151</v>
      </c>
      <c r="B439" s="12" t="s">
        <v>28</v>
      </c>
      <c r="C439" s="12">
        <v>10</v>
      </c>
      <c r="D439" s="12">
        <v>8.98</v>
      </c>
      <c r="E439">
        <f t="shared" si="9"/>
        <v>89.800000000000011</v>
      </c>
    </row>
    <row r="440" spans="1:5">
      <c r="A440" s="11" t="s">
        <v>154</v>
      </c>
      <c r="B440" s="12" t="s">
        <v>28</v>
      </c>
      <c r="C440" s="12">
        <v>68</v>
      </c>
      <c r="D440" s="12">
        <v>13.38</v>
      </c>
      <c r="E440">
        <f t="shared" si="9"/>
        <v>909.84</v>
      </c>
    </row>
    <row r="441" spans="1:5">
      <c r="A441" s="11" t="s">
        <v>161</v>
      </c>
      <c r="B441" s="12" t="s">
        <v>29</v>
      </c>
      <c r="C441" s="12">
        <v>7</v>
      </c>
      <c r="D441" s="12">
        <v>111.3</v>
      </c>
      <c r="E441">
        <f t="shared" si="9"/>
        <v>779.1</v>
      </c>
    </row>
    <row r="442" spans="1:5">
      <c r="A442" s="11" t="s">
        <v>607</v>
      </c>
      <c r="B442" s="12" t="s">
        <v>167</v>
      </c>
      <c r="C442" s="12">
        <v>40</v>
      </c>
      <c r="D442" s="12">
        <v>37.06</v>
      </c>
      <c r="E442">
        <f t="shared" si="9"/>
        <v>1482.4</v>
      </c>
    </row>
    <row r="443" spans="1:5">
      <c r="A443" s="11" t="s">
        <v>166</v>
      </c>
      <c r="B443" s="12" t="s">
        <v>167</v>
      </c>
      <c r="C443" s="12">
        <v>20</v>
      </c>
      <c r="D443" s="12">
        <v>59.28</v>
      </c>
      <c r="E443">
        <f t="shared" si="9"/>
        <v>1185.5999999999999</v>
      </c>
    </row>
    <row r="444" spans="1:5">
      <c r="A444" s="11" t="s">
        <v>168</v>
      </c>
      <c r="B444" s="12" t="s">
        <v>167</v>
      </c>
      <c r="C444" s="12">
        <v>40</v>
      </c>
      <c r="D444" s="12">
        <v>47.73</v>
      </c>
      <c r="E444">
        <f t="shared" si="9"/>
        <v>1909.1999999999998</v>
      </c>
    </row>
    <row r="445" spans="1:5">
      <c r="A445" s="11" t="s">
        <v>591</v>
      </c>
      <c r="B445" s="12" t="s">
        <v>28</v>
      </c>
      <c r="C445" s="14">
        <v>8000</v>
      </c>
      <c r="D445" s="12">
        <v>44.97</v>
      </c>
      <c r="E445">
        <f t="shared" si="9"/>
        <v>359760</v>
      </c>
    </row>
    <row r="446" spans="1:5">
      <c r="A446" s="11" t="s">
        <v>174</v>
      </c>
      <c r="B446" s="12" t="s">
        <v>52</v>
      </c>
      <c r="C446" s="12">
        <v>6</v>
      </c>
      <c r="D446" s="12">
        <v>14.04</v>
      </c>
      <c r="E446">
        <f t="shared" si="9"/>
        <v>84.24</v>
      </c>
    </row>
    <row r="447" spans="1:5">
      <c r="A447" s="11" t="s">
        <v>178</v>
      </c>
      <c r="B447" s="12" t="s">
        <v>82</v>
      </c>
      <c r="C447" s="12">
        <v>6</v>
      </c>
      <c r="D447" s="12">
        <v>170.56</v>
      </c>
      <c r="E447">
        <f t="shared" si="9"/>
        <v>1023.36</v>
      </c>
    </row>
    <row r="448" spans="1:5">
      <c r="A448" s="11" t="s">
        <v>179</v>
      </c>
      <c r="B448" s="12" t="s">
        <v>82</v>
      </c>
      <c r="C448" s="12">
        <v>9</v>
      </c>
      <c r="D448" s="12">
        <v>181.42</v>
      </c>
      <c r="E448">
        <f t="shared" si="9"/>
        <v>1632.78</v>
      </c>
    </row>
    <row r="449" spans="1:5">
      <c r="A449" s="11" t="s">
        <v>176</v>
      </c>
      <c r="B449" s="12" t="s">
        <v>82</v>
      </c>
      <c r="C449" s="12">
        <v>80</v>
      </c>
      <c r="D449" s="12">
        <v>128.44</v>
      </c>
      <c r="E449">
        <f t="shared" si="9"/>
        <v>10275.200000000001</v>
      </c>
    </row>
    <row r="450" spans="1:5">
      <c r="A450" s="11" t="s">
        <v>177</v>
      </c>
      <c r="B450" s="12" t="s">
        <v>82</v>
      </c>
      <c r="C450" s="12">
        <v>190</v>
      </c>
      <c r="D450" s="12">
        <v>169.4</v>
      </c>
      <c r="E450">
        <f t="shared" si="9"/>
        <v>32186</v>
      </c>
    </row>
    <row r="451" spans="1:5">
      <c r="A451" s="11" t="s">
        <v>183</v>
      </c>
      <c r="B451" s="12" t="s">
        <v>52</v>
      </c>
      <c r="C451" s="12">
        <v>80</v>
      </c>
      <c r="D451" s="12">
        <v>96</v>
      </c>
      <c r="E451">
        <f t="shared" si="9"/>
        <v>7680</v>
      </c>
    </row>
    <row r="452" spans="1:5">
      <c r="A452" s="11" t="s">
        <v>609</v>
      </c>
      <c r="B452" s="12" t="s">
        <v>65</v>
      </c>
      <c r="C452" s="12">
        <v>20</v>
      </c>
      <c r="D452" s="12">
        <v>200</v>
      </c>
      <c r="E452">
        <f t="shared" si="9"/>
        <v>4000</v>
      </c>
    </row>
    <row r="453" spans="1:5">
      <c r="A453" s="11" t="s">
        <v>190</v>
      </c>
      <c r="B453" s="12" t="s">
        <v>65</v>
      </c>
      <c r="C453" s="12">
        <v>10</v>
      </c>
      <c r="D453" s="12">
        <v>240</v>
      </c>
      <c r="E453">
        <f t="shared" si="9"/>
        <v>2400</v>
      </c>
    </row>
    <row r="454" spans="1:5">
      <c r="A454" s="11" t="s">
        <v>192</v>
      </c>
      <c r="B454" s="12" t="s">
        <v>52</v>
      </c>
      <c r="C454" s="12">
        <v>297</v>
      </c>
      <c r="D454" s="12">
        <v>20</v>
      </c>
      <c r="E454">
        <f t="shared" si="9"/>
        <v>5940</v>
      </c>
    </row>
    <row r="455" spans="1:5">
      <c r="A455" s="11" t="s">
        <v>610</v>
      </c>
      <c r="B455" s="12" t="s">
        <v>28</v>
      </c>
      <c r="C455" s="12">
        <v>2</v>
      </c>
      <c r="D455" s="13">
        <v>1000</v>
      </c>
      <c r="E455">
        <f t="shared" ref="E455:E484" si="10">D455*C455</f>
        <v>2000</v>
      </c>
    </row>
    <row r="456" spans="1:5">
      <c r="A456" s="11" t="s">
        <v>611</v>
      </c>
      <c r="B456" s="12" t="s">
        <v>52</v>
      </c>
      <c r="C456" s="12">
        <v>5</v>
      </c>
      <c r="D456" s="12">
        <v>150</v>
      </c>
      <c r="E456">
        <f t="shared" si="10"/>
        <v>750</v>
      </c>
    </row>
    <row r="457" spans="1:5">
      <c r="A457" s="11" t="s">
        <v>612</v>
      </c>
      <c r="B457" s="12" t="s">
        <v>52</v>
      </c>
      <c r="C457" s="12">
        <v>5</v>
      </c>
      <c r="D457" s="12">
        <v>40</v>
      </c>
      <c r="E457">
        <f t="shared" si="10"/>
        <v>200</v>
      </c>
    </row>
    <row r="458" spans="1:5">
      <c r="A458" s="11" t="s">
        <v>200</v>
      </c>
      <c r="B458" s="12" t="s">
        <v>201</v>
      </c>
      <c r="C458" s="12">
        <v>33</v>
      </c>
      <c r="D458" s="12">
        <v>70.72</v>
      </c>
      <c r="E458">
        <f t="shared" si="10"/>
        <v>2333.7599999999998</v>
      </c>
    </row>
    <row r="459" spans="1:5">
      <c r="A459" s="11" t="s">
        <v>613</v>
      </c>
      <c r="B459" s="12" t="s">
        <v>201</v>
      </c>
      <c r="C459" s="12">
        <v>10</v>
      </c>
      <c r="D459" s="12">
        <v>101.92</v>
      </c>
      <c r="E459">
        <f t="shared" si="10"/>
        <v>1019.2</v>
      </c>
    </row>
    <row r="460" spans="1:5">
      <c r="A460" s="11" t="s">
        <v>203</v>
      </c>
      <c r="B460" s="12" t="s">
        <v>52</v>
      </c>
      <c r="C460" s="12">
        <v>5</v>
      </c>
      <c r="D460" s="12">
        <v>109.5</v>
      </c>
      <c r="E460">
        <f t="shared" si="10"/>
        <v>547.5</v>
      </c>
    </row>
    <row r="461" spans="1:5">
      <c r="A461" s="11" t="s">
        <v>614</v>
      </c>
      <c r="B461" s="12" t="s">
        <v>28</v>
      </c>
      <c r="C461" s="12">
        <v>5</v>
      </c>
      <c r="D461" s="12">
        <v>60</v>
      </c>
      <c r="E461">
        <f t="shared" si="10"/>
        <v>300</v>
      </c>
    </row>
    <row r="462" spans="1:5">
      <c r="A462" s="11" t="s">
        <v>615</v>
      </c>
      <c r="B462" s="12" t="s">
        <v>28</v>
      </c>
      <c r="C462" s="12">
        <v>5</v>
      </c>
      <c r="D462" s="12">
        <v>30</v>
      </c>
      <c r="E462">
        <f t="shared" si="10"/>
        <v>150</v>
      </c>
    </row>
    <row r="463" spans="1:5">
      <c r="A463" s="11" t="s">
        <v>206</v>
      </c>
      <c r="B463" s="12" t="s">
        <v>28</v>
      </c>
      <c r="C463" s="12">
        <v>10</v>
      </c>
      <c r="D463" s="12">
        <v>17.68</v>
      </c>
      <c r="E463">
        <f t="shared" si="10"/>
        <v>176.8</v>
      </c>
    </row>
    <row r="464" spans="1:5">
      <c r="A464" s="11" t="s">
        <v>616</v>
      </c>
      <c r="B464" s="12" t="s">
        <v>28</v>
      </c>
      <c r="C464" s="12">
        <v>6</v>
      </c>
      <c r="D464" s="12">
        <v>40.56</v>
      </c>
      <c r="E464">
        <f t="shared" si="10"/>
        <v>243.36</v>
      </c>
    </row>
    <row r="465" spans="1:5">
      <c r="A465" s="11" t="s">
        <v>208</v>
      </c>
      <c r="B465" s="12" t="s">
        <v>209</v>
      </c>
      <c r="C465" s="12">
        <v>9</v>
      </c>
      <c r="D465" s="12">
        <v>40.56</v>
      </c>
      <c r="E465">
        <f t="shared" si="10"/>
        <v>365.04</v>
      </c>
    </row>
    <row r="466" spans="1:5">
      <c r="A466" s="11" t="s">
        <v>617</v>
      </c>
      <c r="B466" s="12" t="s">
        <v>65</v>
      </c>
      <c r="C466" s="12">
        <v>8</v>
      </c>
      <c r="D466" s="12">
        <v>107.12</v>
      </c>
      <c r="E466">
        <f t="shared" si="10"/>
        <v>856.96</v>
      </c>
    </row>
    <row r="467" spans="1:5">
      <c r="A467" s="11" t="s">
        <v>212</v>
      </c>
      <c r="B467" s="12" t="s">
        <v>28</v>
      </c>
      <c r="C467" s="12">
        <v>73</v>
      </c>
      <c r="D467" s="12">
        <v>34.61</v>
      </c>
      <c r="E467">
        <f t="shared" si="10"/>
        <v>2526.5299999999997</v>
      </c>
    </row>
    <row r="468" spans="1:5">
      <c r="A468" s="11" t="s">
        <v>608</v>
      </c>
      <c r="B468" s="12" t="s">
        <v>65</v>
      </c>
      <c r="C468" s="12">
        <v>70</v>
      </c>
      <c r="D468" s="12">
        <v>28</v>
      </c>
      <c r="E468">
        <f t="shared" si="10"/>
        <v>1960</v>
      </c>
    </row>
    <row r="469" spans="1:5">
      <c r="A469" s="11" t="s">
        <v>684</v>
      </c>
      <c r="B469" s="12" t="s">
        <v>52</v>
      </c>
      <c r="C469" s="12">
        <v>3</v>
      </c>
      <c r="D469" s="12">
        <v>50</v>
      </c>
      <c r="E469">
        <f t="shared" si="10"/>
        <v>150</v>
      </c>
    </row>
    <row r="470" spans="1:5">
      <c r="A470" s="11" t="s">
        <v>618</v>
      </c>
      <c r="B470" s="12" t="s">
        <v>28</v>
      </c>
      <c r="C470" s="12">
        <v>2</v>
      </c>
      <c r="D470" s="12">
        <v>24.9</v>
      </c>
      <c r="E470">
        <f t="shared" si="10"/>
        <v>49.8</v>
      </c>
    </row>
    <row r="471" spans="1:5">
      <c r="A471" s="11" t="s">
        <v>619</v>
      </c>
      <c r="B471" s="12" t="s">
        <v>52</v>
      </c>
      <c r="C471" s="12">
        <v>10</v>
      </c>
      <c r="D471" s="12">
        <v>38</v>
      </c>
      <c r="E471">
        <f t="shared" si="10"/>
        <v>380</v>
      </c>
    </row>
    <row r="472" spans="1:5">
      <c r="A472" s="11" t="s">
        <v>592</v>
      </c>
      <c r="B472" s="12" t="s">
        <v>52</v>
      </c>
      <c r="C472" s="12">
        <v>39</v>
      </c>
      <c r="D472" s="12">
        <v>22.55</v>
      </c>
      <c r="E472">
        <f t="shared" si="10"/>
        <v>879.45</v>
      </c>
    </row>
    <row r="473" spans="1:5">
      <c r="A473" s="11" t="s">
        <v>222</v>
      </c>
      <c r="B473" s="12" t="s">
        <v>28</v>
      </c>
      <c r="C473" s="12">
        <v>5</v>
      </c>
      <c r="D473" s="12">
        <v>176.8</v>
      </c>
      <c r="E473">
        <f t="shared" si="10"/>
        <v>884</v>
      </c>
    </row>
    <row r="474" spans="1:5">
      <c r="A474" s="11" t="s">
        <v>225</v>
      </c>
      <c r="B474" s="12" t="s">
        <v>28</v>
      </c>
      <c r="C474" s="12">
        <v>60</v>
      </c>
      <c r="D474" s="12">
        <v>10</v>
      </c>
      <c r="E474">
        <f t="shared" si="10"/>
        <v>600</v>
      </c>
    </row>
    <row r="475" spans="1:5">
      <c r="A475" s="11" t="s">
        <v>226</v>
      </c>
      <c r="B475" s="12" t="s">
        <v>65</v>
      </c>
      <c r="C475" s="12">
        <v>10</v>
      </c>
      <c r="D475" s="12">
        <v>120</v>
      </c>
      <c r="E475">
        <f t="shared" si="10"/>
        <v>1200</v>
      </c>
    </row>
    <row r="476" spans="1:5">
      <c r="A476" s="11" t="s">
        <v>600</v>
      </c>
      <c r="B476" s="12" t="s">
        <v>28</v>
      </c>
      <c r="C476" s="12">
        <v>17</v>
      </c>
      <c r="D476" s="12">
        <v>130</v>
      </c>
      <c r="E476">
        <f t="shared" si="10"/>
        <v>2210</v>
      </c>
    </row>
    <row r="477" spans="1:5">
      <c r="A477" s="11" t="s">
        <v>228</v>
      </c>
      <c r="B477" s="12" t="s">
        <v>30</v>
      </c>
      <c r="C477" s="12">
        <v>5</v>
      </c>
      <c r="D477" s="12">
        <v>54.6</v>
      </c>
      <c r="E477">
        <f t="shared" si="10"/>
        <v>273</v>
      </c>
    </row>
    <row r="478" spans="1:5">
      <c r="A478" s="11" t="s">
        <v>229</v>
      </c>
      <c r="B478" s="12" t="s">
        <v>30</v>
      </c>
      <c r="C478" s="12">
        <v>10</v>
      </c>
      <c r="D478" s="12">
        <v>106.6</v>
      </c>
      <c r="E478">
        <f t="shared" si="10"/>
        <v>1066</v>
      </c>
    </row>
    <row r="479" spans="1:5">
      <c r="A479" s="11" t="s">
        <v>230</v>
      </c>
      <c r="B479" s="12" t="s">
        <v>30</v>
      </c>
      <c r="C479" s="12">
        <v>27</v>
      </c>
      <c r="D479" s="12">
        <v>10.09</v>
      </c>
      <c r="E479">
        <f t="shared" si="10"/>
        <v>272.43</v>
      </c>
    </row>
    <row r="480" spans="1:5">
      <c r="A480" s="11" t="s">
        <v>231</v>
      </c>
      <c r="B480" s="12" t="s">
        <v>30</v>
      </c>
      <c r="C480" s="12">
        <v>38</v>
      </c>
      <c r="D480" s="12">
        <v>19.97</v>
      </c>
      <c r="E480">
        <f t="shared" si="10"/>
        <v>758.8599999999999</v>
      </c>
    </row>
    <row r="481" spans="1:6">
      <c r="A481" s="11" t="s">
        <v>233</v>
      </c>
      <c r="B481" s="12" t="s">
        <v>65</v>
      </c>
      <c r="C481" s="12">
        <v>74</v>
      </c>
      <c r="D481" s="12">
        <v>87.4</v>
      </c>
      <c r="E481">
        <f t="shared" si="10"/>
        <v>6467.6</v>
      </c>
    </row>
    <row r="482" spans="1:6">
      <c r="A482" s="11" t="s">
        <v>620</v>
      </c>
      <c r="B482" s="12" t="s">
        <v>30</v>
      </c>
      <c r="C482" s="12">
        <v>45</v>
      </c>
      <c r="D482" s="12">
        <v>134.68</v>
      </c>
      <c r="E482">
        <f t="shared" si="10"/>
        <v>6060.6</v>
      </c>
    </row>
    <row r="483" spans="1:6">
      <c r="A483" s="11" t="s">
        <v>240</v>
      </c>
      <c r="B483" s="12" t="s">
        <v>28</v>
      </c>
      <c r="C483" s="12">
        <v>5</v>
      </c>
      <c r="D483" s="12">
        <v>600</v>
      </c>
      <c r="E483">
        <f t="shared" si="10"/>
        <v>3000</v>
      </c>
    </row>
    <row r="484" spans="1:6">
      <c r="A484" s="11" t="s">
        <v>595</v>
      </c>
      <c r="B484" s="12" t="s">
        <v>75</v>
      </c>
      <c r="C484" s="12">
        <v>11</v>
      </c>
      <c r="D484" s="12">
        <v>100</v>
      </c>
      <c r="E484">
        <f t="shared" si="10"/>
        <v>1100</v>
      </c>
    </row>
    <row r="485" spans="1:6">
      <c r="E485" s="15">
        <f>SUM(E390:E484)</f>
        <v>840180.16999999993</v>
      </c>
      <c r="F485" s="16">
        <v>790144.17</v>
      </c>
    </row>
    <row r="486" spans="1:6">
      <c r="F486" s="17">
        <f>E485-F485</f>
        <v>50035.999999999884</v>
      </c>
    </row>
    <row r="490" spans="1:6" ht="18.75">
      <c r="A490" s="1"/>
    </row>
  </sheetData>
  <sortState xmlns:xlrd2="http://schemas.microsoft.com/office/spreadsheetml/2017/richdata2" ref="Z1:AD672">
    <sortCondition ref="Z1:Z672"/>
  </sortState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RFQ</vt:lpstr>
      <vt:lpstr>Seg. OfficeSup.for </vt:lpstr>
      <vt:lpstr>Seg. Office&amp;OtherSup.</vt:lpstr>
      <vt:lpstr>Seg. Officesup.Fidu.</vt:lpstr>
      <vt:lpstr>Research3rdQ</vt:lpstr>
      <vt:lpstr>MOOE4thQ(Tuition)</vt:lpstr>
      <vt:lpstr>Equipment4thQ(Tuition)</vt:lpstr>
      <vt:lpstr>MOOE4th(Fiduciary)</vt:lpstr>
      <vt:lpstr>Research3rdQ!Print_Area</vt:lpstr>
      <vt:lpstr>'Seg. Officesup.Fidu.'!Print_Area</vt:lpstr>
      <vt:lpstr>'Seg. OfficeSup.for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2025-03-31T05:52:56Z</cp:lastPrinted>
  <dcterms:created xsi:type="dcterms:W3CDTF">2018-02-21T02:51:00Z</dcterms:created>
  <dcterms:modified xsi:type="dcterms:W3CDTF">2025-05-13T06:04:33Z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B5A42CB64BD741E1B9386695825DAFD6</vt:lpwstr>
  </property>
  <property fmtid="{D5CDD505-2E9C-101B-9397-08002B2CF9AE}" pid="3" name="KSOProductBuildVer">
    <vt:lpwstr>1033-11.2.0.11537</vt:lpwstr>
  </property>
</Properties>
</file>